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Harmonogramy 2025.2026\"/>
    </mc:Choice>
  </mc:AlternateContent>
  <xr:revisionPtr revIDLastSave="0" documentId="8_{FCFBBA72-27AF-4549-B175-E953F2D36B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CJONARNE" sheetId="1" r:id="rId1"/>
  </sheets>
  <definedNames>
    <definedName name="_xlnm.Print_Area" localSheetId="0">STACJONARNE!$A$1:$CF$179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130" i="1" l="1" a="1"/>
  <c r="BP130" i="1" s="1"/>
  <c r="C69" i="1" l="1"/>
  <c r="D69" i="1"/>
  <c r="E69" i="1"/>
  <c r="BO164" i="1"/>
  <c r="L121" i="1"/>
  <c r="V121" i="1"/>
  <c r="BP111" i="1"/>
  <c r="BL111" i="1"/>
  <c r="C66" i="1"/>
  <c r="D129" i="1"/>
  <c r="E128" i="1"/>
  <c r="D128" i="1"/>
  <c r="K129" i="1"/>
  <c r="CF130" i="1"/>
  <c r="BS130" i="1"/>
  <c r="BV130" i="1"/>
  <c r="BR130" i="1"/>
  <c r="BO130" i="1"/>
  <c r="E107" i="1"/>
  <c r="CE137" i="1"/>
  <c r="BH163" i="1"/>
  <c r="AZ163" i="1"/>
  <c r="AS163" i="1"/>
  <c r="AF163" i="1"/>
  <c r="Y163" i="1"/>
  <c r="CE159" i="1"/>
  <c r="CE158" i="1"/>
  <c r="CE157" i="1"/>
  <c r="CE149" i="1"/>
  <c r="CE148" i="1"/>
  <c r="CE139" i="1"/>
  <c r="CE138" i="1"/>
  <c r="CE129" i="1"/>
  <c r="CE130" i="1" s="1"/>
  <c r="CE120" i="1"/>
  <c r="CE119" i="1"/>
  <c r="CE118" i="1"/>
  <c r="CE110" i="1"/>
  <c r="CE109" i="1"/>
  <c r="CE108" i="1"/>
  <c r="CE107" i="1"/>
  <c r="CE99" i="1"/>
  <c r="CE98" i="1"/>
  <c r="CE97" i="1"/>
  <c r="CE96" i="1"/>
  <c r="CE95" i="1"/>
  <c r="CE94" i="1"/>
  <c r="CE93" i="1"/>
  <c r="CE92" i="1"/>
  <c r="CE91" i="1"/>
  <c r="CE90" i="1"/>
  <c r="CE89" i="1"/>
  <c r="CE81" i="1"/>
  <c r="CE80" i="1"/>
  <c r="CE72" i="1"/>
  <c r="CE71" i="1"/>
  <c r="CE70" i="1"/>
  <c r="CE69" i="1"/>
  <c r="CE68" i="1"/>
  <c r="CE67" i="1"/>
  <c r="CE65" i="1"/>
  <c r="CE64" i="1"/>
  <c r="CE63" i="1"/>
  <c r="CE55" i="1"/>
  <c r="CE54" i="1"/>
  <c r="CE53" i="1"/>
  <c r="CE52" i="1"/>
  <c r="CE51" i="1"/>
  <c r="CE50" i="1"/>
  <c r="CE49" i="1"/>
  <c r="CE48" i="1"/>
  <c r="CE47" i="1"/>
  <c r="CE46" i="1"/>
  <c r="CE38" i="1"/>
  <c r="CE37" i="1"/>
  <c r="CE34" i="1"/>
  <c r="CE33" i="1"/>
  <c r="CE32" i="1"/>
  <c r="CE31" i="1"/>
  <c r="CE30" i="1"/>
  <c r="CE27" i="1"/>
  <c r="CE26" i="1"/>
  <c r="CE25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BG163" i="1"/>
  <c r="BG164" i="1" s="1"/>
  <c r="AY163" i="1"/>
  <c r="AY164" i="1" s="1"/>
  <c r="AR163" i="1"/>
  <c r="AR164" i="1" s="1"/>
  <c r="AE163" i="1"/>
  <c r="AE164" i="1" s="1"/>
  <c r="X163" i="1"/>
  <c r="X164" i="1" s="1"/>
  <c r="F20" i="1"/>
  <c r="F23" i="1" s="1"/>
  <c r="F162" i="1" s="1"/>
  <c r="F164" i="1" s="1"/>
  <c r="BB160" i="1"/>
  <c r="BC160" i="1"/>
  <c r="BH160" i="1"/>
  <c r="BL160" i="1"/>
  <c r="BP160" i="1"/>
  <c r="AF150" i="1"/>
  <c r="AE150" i="1"/>
  <c r="X150" i="1"/>
  <c r="Y140" i="1"/>
  <c r="T140" i="1"/>
  <c r="M140" i="1"/>
  <c r="Q140" i="1"/>
  <c r="O121" i="1"/>
  <c r="Q121" i="1"/>
  <c r="S121" i="1"/>
  <c r="Y121" i="1"/>
  <c r="BR121" i="1"/>
  <c r="BS121" i="1"/>
  <c r="BV121" i="1"/>
  <c r="AN111" i="1"/>
  <c r="AP111" i="1"/>
  <c r="AS111" i="1"/>
  <c r="AW111" i="1"/>
  <c r="AZ111" i="1"/>
  <c r="BS111" i="1"/>
  <c r="BV111" i="1"/>
  <c r="CA111" i="1"/>
  <c r="CC111" i="1"/>
  <c r="AA100" i="1"/>
  <c r="AC100" i="1"/>
  <c r="AC162" i="1" s="1"/>
  <c r="AC164" i="1" s="1"/>
  <c r="AF100" i="1"/>
  <c r="AH100" i="1"/>
  <c r="AJ100" i="1"/>
  <c r="AJ162" i="1" s="1"/>
  <c r="AJ164" i="1" s="1"/>
  <c r="AL100" i="1"/>
  <c r="AN100" i="1"/>
  <c r="AP100" i="1"/>
  <c r="AR100" i="1"/>
  <c r="AS100" i="1"/>
  <c r="AU100" i="1"/>
  <c r="AW100" i="1"/>
  <c r="AY100" i="1"/>
  <c r="AZ100" i="1"/>
  <c r="BB100" i="1"/>
  <c r="BD100" i="1"/>
  <c r="BD162" i="1" s="1"/>
  <c r="BD164" i="1" s="1"/>
  <c r="BG100" i="1"/>
  <c r="BH100" i="1"/>
  <c r="BL100" i="1"/>
  <c r="BP100" i="1"/>
  <c r="BR100" i="1"/>
  <c r="BT100" i="1"/>
  <c r="BT162" i="1" s="1"/>
  <c r="BT164" i="1" s="1"/>
  <c r="BV100" i="1"/>
  <c r="CA100" i="1"/>
  <c r="CC100" i="1"/>
  <c r="AF82" i="1"/>
  <c r="AB82" i="1"/>
  <c r="AA82" i="1"/>
  <c r="Y82" i="1"/>
  <c r="T82" i="1"/>
  <c r="O73" i="1"/>
  <c r="Q73" i="1"/>
  <c r="V73" i="1"/>
  <c r="Y73" i="1"/>
  <c r="AU73" i="1"/>
  <c r="AV73" i="1"/>
  <c r="AZ73" i="1"/>
  <c r="BB73" i="1"/>
  <c r="BC73" i="1"/>
  <c r="BH73" i="1"/>
  <c r="BJ73" i="1"/>
  <c r="BK73" i="1"/>
  <c r="BP73" i="1"/>
  <c r="BR73" i="1"/>
  <c r="BS73" i="1"/>
  <c r="BV73" i="1"/>
  <c r="BX73" i="1"/>
  <c r="BY73" i="1"/>
  <c r="CC73" i="1"/>
  <c r="S56" i="1"/>
  <c r="T56" i="1"/>
  <c r="Y56" i="1"/>
  <c r="AA56" i="1"/>
  <c r="AB56" i="1"/>
  <c r="AD56" i="1"/>
  <c r="AD162" i="1" s="1"/>
  <c r="AD164" i="1" s="1"/>
  <c r="AF56" i="1"/>
  <c r="AH56" i="1"/>
  <c r="AK56" i="1"/>
  <c r="AK162" i="1" s="1"/>
  <c r="AK164" i="1" s="1"/>
  <c r="AI56" i="1"/>
  <c r="AL56" i="1"/>
  <c r="AN56" i="1"/>
  <c r="AO56" i="1"/>
  <c r="AQ56" i="1"/>
  <c r="AQ162" i="1" s="1"/>
  <c r="AQ164" i="1" s="1"/>
  <c r="AS56" i="1"/>
  <c r="AU56" i="1"/>
  <c r="AV56" i="1"/>
  <c r="AX56" i="1"/>
  <c r="AX162" i="1" s="1"/>
  <c r="AX164" i="1" s="1"/>
  <c r="AZ56" i="1"/>
  <c r="BF56" i="1"/>
  <c r="BF162" i="1" s="1"/>
  <c r="BF164" i="1" s="1"/>
  <c r="BH56" i="1"/>
  <c r="BN56" i="1"/>
  <c r="BN162" i="1" s="1"/>
  <c r="BN164" i="1" s="1"/>
  <c r="BP56" i="1"/>
  <c r="Y39" i="1"/>
  <c r="T39" i="1"/>
  <c r="S39" i="1"/>
  <c r="Q39" i="1"/>
  <c r="M39" i="1"/>
  <c r="L39" i="1"/>
  <c r="AL35" i="1"/>
  <c r="AI35" i="1"/>
  <c r="AH35" i="1"/>
  <c r="AF35" i="1"/>
  <c r="AB35" i="1"/>
  <c r="AA35" i="1"/>
  <c r="Y35" i="1"/>
  <c r="T35" i="1"/>
  <c r="S35" i="1"/>
  <c r="L35" i="1"/>
  <c r="AS28" i="1"/>
  <c r="AO28" i="1"/>
  <c r="AN28" i="1"/>
  <c r="AL28" i="1"/>
  <c r="AI28" i="1"/>
  <c r="AH28" i="1"/>
  <c r="AF28" i="1"/>
  <c r="AB28" i="1"/>
  <c r="AA28" i="1"/>
  <c r="CC28" i="1"/>
  <c r="BX28" i="1"/>
  <c r="BE23" i="1"/>
  <c r="BE162" i="1" s="1"/>
  <c r="BE164" i="1" s="1"/>
  <c r="BH23" i="1"/>
  <c r="BJ23" i="1"/>
  <c r="BK23" i="1"/>
  <c r="BM23" i="1"/>
  <c r="BM162" i="1" s="1"/>
  <c r="BM164" i="1" s="1"/>
  <c r="BP23" i="1"/>
  <c r="BR23" i="1"/>
  <c r="BS23" i="1"/>
  <c r="BU23" i="1"/>
  <c r="BU162" i="1" s="1"/>
  <c r="BU164" i="1" s="1"/>
  <c r="BV23" i="1"/>
  <c r="CC23" i="1"/>
  <c r="CB23" i="1"/>
  <c r="CB162" i="1" s="1"/>
  <c r="CB164" i="1" s="1"/>
  <c r="BY23" i="1"/>
  <c r="BY162" i="1" s="1"/>
  <c r="BY164" i="1" s="1"/>
  <c r="BX23" i="1"/>
  <c r="Y23" i="1"/>
  <c r="W23" i="1"/>
  <c r="W162" i="1" s="1"/>
  <c r="W164" i="1" s="1"/>
  <c r="T23" i="1"/>
  <c r="S23" i="1"/>
  <c r="Q23" i="1"/>
  <c r="P23" i="1"/>
  <c r="P162" i="1" s="1"/>
  <c r="P164" i="1" s="1"/>
  <c r="N23" i="1"/>
  <c r="N162" i="1" s="1"/>
  <c r="N164" i="1" s="1"/>
  <c r="L23" i="1"/>
  <c r="M23" i="1"/>
  <c r="D11" i="1"/>
  <c r="E11" i="1"/>
  <c r="G159" i="1"/>
  <c r="G160" i="1" s="1"/>
  <c r="E158" i="1"/>
  <c r="D158" i="1"/>
  <c r="E157" i="1"/>
  <c r="D157" i="1"/>
  <c r="K149" i="1"/>
  <c r="C149" i="1" s="1"/>
  <c r="K148" i="1"/>
  <c r="C148" i="1" s="1"/>
  <c r="E139" i="1"/>
  <c r="C139" i="1" s="1"/>
  <c r="E138" i="1"/>
  <c r="C138" i="1" s="1"/>
  <c r="E137" i="1"/>
  <c r="C137" i="1" s="1"/>
  <c r="E129" i="1"/>
  <c r="D120" i="1"/>
  <c r="C120" i="1" s="1"/>
  <c r="G119" i="1"/>
  <c r="G121" i="1" s="1"/>
  <c r="E118" i="1"/>
  <c r="E121" i="1" s="1"/>
  <c r="D118" i="1"/>
  <c r="G108" i="1"/>
  <c r="C108" i="1" s="1"/>
  <c r="E109" i="1"/>
  <c r="G110" i="1"/>
  <c r="C110" i="1" s="1"/>
  <c r="D107" i="1"/>
  <c r="D111" i="1" s="1"/>
  <c r="D90" i="1"/>
  <c r="G90" i="1"/>
  <c r="D91" i="1"/>
  <c r="G91" i="1"/>
  <c r="D92" i="1"/>
  <c r="G92" i="1"/>
  <c r="D93" i="1"/>
  <c r="G93" i="1"/>
  <c r="D94" i="1"/>
  <c r="G94" i="1"/>
  <c r="D95" i="1"/>
  <c r="G95" i="1"/>
  <c r="D96" i="1"/>
  <c r="G96" i="1"/>
  <c r="D97" i="1"/>
  <c r="G97" i="1"/>
  <c r="D98" i="1"/>
  <c r="G98" i="1"/>
  <c r="K99" i="1"/>
  <c r="K100" i="1" s="1"/>
  <c r="G89" i="1"/>
  <c r="D89" i="1"/>
  <c r="D81" i="1"/>
  <c r="E81" i="1"/>
  <c r="E80" i="1"/>
  <c r="D80" i="1"/>
  <c r="D64" i="1"/>
  <c r="E64" i="1"/>
  <c r="D65" i="1"/>
  <c r="E65" i="1"/>
  <c r="D67" i="1"/>
  <c r="E67" i="1"/>
  <c r="D68" i="1"/>
  <c r="E68" i="1"/>
  <c r="E70" i="1"/>
  <c r="C70" i="1" s="1"/>
  <c r="D71" i="1"/>
  <c r="E71" i="1"/>
  <c r="G72" i="1"/>
  <c r="C72" i="1" s="1"/>
  <c r="E63" i="1"/>
  <c r="D63" i="1"/>
  <c r="I47" i="1"/>
  <c r="C47" i="1" s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E46" i="1"/>
  <c r="D46" i="1"/>
  <c r="D10" i="1"/>
  <c r="D38" i="1"/>
  <c r="E38" i="1"/>
  <c r="E37" i="1"/>
  <c r="D37" i="1"/>
  <c r="D31" i="1"/>
  <c r="E31" i="1"/>
  <c r="D32" i="1"/>
  <c r="E32" i="1"/>
  <c r="D33" i="1"/>
  <c r="E33" i="1"/>
  <c r="D34" i="1"/>
  <c r="E34" i="1"/>
  <c r="E30" i="1"/>
  <c r="D30" i="1"/>
  <c r="D26" i="1"/>
  <c r="E26" i="1"/>
  <c r="D27" i="1"/>
  <c r="C27" i="1" s="1"/>
  <c r="E25" i="1"/>
  <c r="D25" i="1"/>
  <c r="D12" i="1"/>
  <c r="E12" i="1"/>
  <c r="D13" i="1"/>
  <c r="E13" i="1"/>
  <c r="D14" i="1"/>
  <c r="E14" i="1"/>
  <c r="D15" i="1"/>
  <c r="E15" i="1"/>
  <c r="D16" i="1"/>
  <c r="E16" i="1"/>
  <c r="D17" i="1"/>
  <c r="C17" i="1" s="1"/>
  <c r="D18" i="1"/>
  <c r="E18" i="1"/>
  <c r="E19" i="1"/>
  <c r="C19" i="1" s="1"/>
  <c r="H21" i="1"/>
  <c r="H23" i="1" s="1"/>
  <c r="H162" i="1" s="1"/>
  <c r="H164" i="1" s="1"/>
  <c r="J22" i="1"/>
  <c r="J23" i="1" s="1"/>
  <c r="J162" i="1" s="1"/>
  <c r="J164" i="1" s="1"/>
  <c r="C65" i="1" l="1"/>
  <c r="E130" i="1"/>
  <c r="K163" i="1"/>
  <c r="C163" i="1" s="1"/>
  <c r="K130" i="1"/>
  <c r="V162" i="1"/>
  <c r="V164" i="1" s="1"/>
  <c r="C128" i="1"/>
  <c r="D130" i="1"/>
  <c r="CE73" i="1"/>
  <c r="BJ162" i="1"/>
  <c r="BJ164" i="1" s="1"/>
  <c r="CE39" i="1"/>
  <c r="CE150" i="1"/>
  <c r="AZ162" i="1"/>
  <c r="AZ164" i="1" s="1"/>
  <c r="CE56" i="1"/>
  <c r="BR162" i="1"/>
  <c r="BR164" i="1" s="1"/>
  <c r="AO162" i="1"/>
  <c r="AO164" i="1" s="1"/>
  <c r="CE160" i="1"/>
  <c r="CE111" i="1"/>
  <c r="Y162" i="1"/>
  <c r="AS162" i="1"/>
  <c r="AS164" i="1" s="1"/>
  <c r="CE35" i="1"/>
  <c r="CE82" i="1"/>
  <c r="CE121" i="1"/>
  <c r="AF162" i="1"/>
  <c r="AF164" i="1" s="1"/>
  <c r="CE100" i="1"/>
  <c r="AV162" i="1"/>
  <c r="AV164" i="1" s="1"/>
  <c r="CE23" i="1"/>
  <c r="CC162" i="1"/>
  <c r="CC164" i="1" s="1"/>
  <c r="AH162" i="1"/>
  <c r="AH164" i="1" s="1"/>
  <c r="CE140" i="1"/>
  <c r="BH162" i="1"/>
  <c r="BH164" i="1" s="1"/>
  <c r="CE163" i="1"/>
  <c r="E111" i="1"/>
  <c r="BB162" i="1"/>
  <c r="BB164" i="1" s="1"/>
  <c r="CE28" i="1"/>
  <c r="CA162" i="1"/>
  <c r="CA164" i="1" s="1"/>
  <c r="AW162" i="1"/>
  <c r="AW164" i="1" s="1"/>
  <c r="AP162" i="1"/>
  <c r="AP164" i="1" s="1"/>
  <c r="AN162" i="1"/>
  <c r="AN164" i="1" s="1"/>
  <c r="O162" i="1"/>
  <c r="O164" i="1" s="1"/>
  <c r="C25" i="1"/>
  <c r="E39" i="1"/>
  <c r="C46" i="1"/>
  <c r="C50" i="1"/>
  <c r="C48" i="1"/>
  <c r="E82" i="1"/>
  <c r="C97" i="1"/>
  <c r="BX162" i="1"/>
  <c r="BX164" i="1" s="1"/>
  <c r="BP162" i="1"/>
  <c r="BP164" i="1" s="1"/>
  <c r="AA162" i="1"/>
  <c r="AA164" i="1" s="1"/>
  <c r="AI162" i="1"/>
  <c r="AI164" i="1" s="1"/>
  <c r="AU162" i="1"/>
  <c r="AU164" i="1" s="1"/>
  <c r="C31" i="1"/>
  <c r="C38" i="1"/>
  <c r="C67" i="1"/>
  <c r="C64" i="1"/>
  <c r="BL162" i="1"/>
  <c r="BL164" i="1" s="1"/>
  <c r="C26" i="1"/>
  <c r="C68" i="1"/>
  <c r="L162" i="1"/>
  <c r="L164" i="1" s="1"/>
  <c r="BV162" i="1"/>
  <c r="BV164" i="1" s="1"/>
  <c r="T162" i="1"/>
  <c r="T164" i="1" s="1"/>
  <c r="AB162" i="1"/>
  <c r="AB164" i="1" s="1"/>
  <c r="E28" i="1"/>
  <c r="E35" i="1"/>
  <c r="C33" i="1"/>
  <c r="BK162" i="1"/>
  <c r="BK164" i="1" s="1"/>
  <c r="AL162" i="1"/>
  <c r="AL164" i="1" s="1"/>
  <c r="BC162" i="1"/>
  <c r="BC164" i="1" s="1"/>
  <c r="D160" i="1"/>
  <c r="C129" i="1"/>
  <c r="C22" i="1"/>
  <c r="C18" i="1"/>
  <c r="C53" i="1"/>
  <c r="C49" i="1"/>
  <c r="C71" i="1"/>
  <c r="C80" i="1"/>
  <c r="C89" i="1"/>
  <c r="C98" i="1"/>
  <c r="C96" i="1"/>
  <c r="E73" i="1"/>
  <c r="D35" i="1"/>
  <c r="C15" i="1"/>
  <c r="C13" i="1"/>
  <c r="C95" i="1"/>
  <c r="C91" i="1"/>
  <c r="C14" i="1"/>
  <c r="C12" i="1"/>
  <c r="C30" i="1"/>
  <c r="C54" i="1"/>
  <c r="G100" i="1"/>
  <c r="C90" i="1"/>
  <c r="C159" i="1"/>
  <c r="D121" i="1"/>
  <c r="C93" i="1"/>
  <c r="C109" i="1"/>
  <c r="C150" i="1"/>
  <c r="E160" i="1"/>
  <c r="G73" i="1"/>
  <c r="C20" i="1"/>
  <c r="D28" i="1"/>
  <c r="C32" i="1"/>
  <c r="C37" i="1"/>
  <c r="D23" i="1"/>
  <c r="C63" i="1"/>
  <c r="G111" i="1"/>
  <c r="C158" i="1"/>
  <c r="C140" i="1"/>
  <c r="C55" i="1"/>
  <c r="C81" i="1"/>
  <c r="C94" i="1"/>
  <c r="C92" i="1"/>
  <c r="C119" i="1"/>
  <c r="C157" i="1"/>
  <c r="I56" i="1"/>
  <c r="I162" i="1" s="1"/>
  <c r="I164" i="1" s="1"/>
  <c r="E56" i="1"/>
  <c r="E140" i="1"/>
  <c r="C21" i="1"/>
  <c r="C51" i="1"/>
  <c r="C99" i="1"/>
  <c r="D56" i="1"/>
  <c r="D73" i="1"/>
  <c r="D82" i="1"/>
  <c r="K150" i="1"/>
  <c r="D100" i="1"/>
  <c r="C16" i="1"/>
  <c r="C34" i="1"/>
  <c r="C52" i="1"/>
  <c r="C107" i="1"/>
  <c r="C118" i="1"/>
  <c r="D39" i="1"/>
  <c r="C11" i="1"/>
  <c r="C10" i="1"/>
  <c r="E23" i="1"/>
  <c r="C130" i="1" l="1"/>
  <c r="C39" i="1"/>
  <c r="C28" i="1"/>
  <c r="G162" i="1"/>
  <c r="G164" i="1" s="1"/>
  <c r="C82" i="1"/>
  <c r="E162" i="1"/>
  <c r="E164" i="1" s="1"/>
  <c r="D162" i="1"/>
  <c r="K164" i="1"/>
  <c r="C73" i="1"/>
  <c r="C23" i="1"/>
  <c r="C35" i="1"/>
  <c r="C56" i="1"/>
  <c r="C100" i="1"/>
  <c r="C111" i="1"/>
  <c r="C160" i="1"/>
  <c r="C121" i="1"/>
  <c r="M35" i="1"/>
  <c r="M162" i="1" s="1"/>
  <c r="M164" i="1" s="1"/>
  <c r="Q35" i="1"/>
  <c r="Q162" i="1" s="1"/>
  <c r="Y150" i="1"/>
  <c r="Y164" i="1" s="1"/>
  <c r="S82" i="1"/>
  <c r="S162" i="1" s="1"/>
  <c r="S164" i="1" s="1"/>
  <c r="Q164" i="1" l="1"/>
  <c r="CE164" i="1" s="1"/>
  <c r="CE162" i="1"/>
  <c r="D164" i="1"/>
  <c r="C164" i="1" s="1"/>
  <c r="C162" i="1"/>
  <c r="BS162" i="1" l="1"/>
  <c r="BS164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<sst xmlns="http://schemas.openxmlformats.org/spreadsheetml/2006/main" count="1384" uniqueCount="211">
  <si>
    <t>RAZEM</t>
  </si>
  <si>
    <t>ĆWICZENIA</t>
  </si>
  <si>
    <t>I ROK</t>
  </si>
  <si>
    <t>II ROK</t>
  </si>
  <si>
    <t>III ROK</t>
  </si>
  <si>
    <t>IV ROK</t>
  </si>
  <si>
    <t>V ROK</t>
  </si>
  <si>
    <t>I sem</t>
  </si>
  <si>
    <t>III sem</t>
  </si>
  <si>
    <t>V sem</t>
  </si>
  <si>
    <t>VII sem</t>
  </si>
  <si>
    <t>IX sem</t>
  </si>
  <si>
    <t>ECTS</t>
  </si>
  <si>
    <t>METODOLOGIA BADAŃ ILOŚCIOWYCH</t>
  </si>
  <si>
    <t>METODOLOGIA BADAŃ JAKOŚCIOWYCH</t>
  </si>
  <si>
    <t>STATYSTYKA W BADANIACH PEDAGOGICZNYCH</t>
  </si>
  <si>
    <t>B.1. JĘZYK POLSKI</t>
  </si>
  <si>
    <t>B.3. MATEMATYKA</t>
  </si>
  <si>
    <t>B.4.EDUKACJA SPOŁECZNO - PRZYRODNICZA</t>
  </si>
  <si>
    <t>B.2. JĘZYK OBCY</t>
  </si>
  <si>
    <t>B.5. INFORMATYKA</t>
  </si>
  <si>
    <t>B.8. TECHNIKA</t>
  </si>
  <si>
    <t>B.9. WYCHOWANIE FIZYCZNE</t>
  </si>
  <si>
    <t>B.10. EDUKACJA ZDROWOTNA</t>
  </si>
  <si>
    <t>E.1. METODYKA EDUKACJI POLONISTYCZNEJ</t>
  </si>
  <si>
    <t>E.2. METODYKA NAUCZANIA JĘZYKA OBCEGO</t>
  </si>
  <si>
    <t>E.3. METODYKA EDUKACJI MATEMATYCZNEJ</t>
  </si>
  <si>
    <t>E.4. METODYKA EDUKACJI SPOŁECZNO-PRZYRODNICZNEJ</t>
  </si>
  <si>
    <t>E.6. METODYKA EDUKACJI PLASTYCZNEJ</t>
  </si>
  <si>
    <t>E.7. METODYKA EDUKACJI MUZYCZNEJ</t>
  </si>
  <si>
    <t>E.8. METODYKA EDUKACJI TECHNICZNEJ</t>
  </si>
  <si>
    <t>E.10 METODYKA EDUKACJI ZDROWOTNEJ</t>
  </si>
  <si>
    <t>J.1. PRAKTYKA ŚRÓDROCZNA</t>
  </si>
  <si>
    <t>J.1.1. PRAKTYKA OGÓLNOPEDAGOGICZNA</t>
  </si>
  <si>
    <t>J.1.2 PRAKTYKA WYCHOWAWCZO - DYDAKTYCZNA</t>
  </si>
  <si>
    <t>OGÓŁEM</t>
  </si>
  <si>
    <t xml:space="preserve">A.1. PODSTAWY DZIAŁAŃ PEDAGOGICZNYCH </t>
  </si>
  <si>
    <t xml:space="preserve">A.2. PEDAGOGIKA PRZEDSZKOLNA I WCZESNOSZKOLNA  </t>
  </si>
  <si>
    <t xml:space="preserve">A.3. PODSTAWY PSYCHOLOGII DLA NAUCZYCIELI </t>
  </si>
  <si>
    <t>A.4. PSYCHOLOGICZNE I PEDAGOGICZNE PODSTAWY NAUCZANIA DZIECI JĘZYKA OBCEGO</t>
  </si>
  <si>
    <t>II sem.</t>
  </si>
  <si>
    <t>TEORIA WYCHOWANIA</t>
  </si>
  <si>
    <t>WYCHOWANIE FIZYCZNE</t>
  </si>
  <si>
    <t>SOCJOLOGIA EDUKACJI</t>
  </si>
  <si>
    <t>PODSTAWY PEDAGOGIKI PRZEDSZKOLNEJ</t>
  </si>
  <si>
    <t>PODSTAWY PEDAGOGIKI WCZESNOSZKOLNEJ</t>
  </si>
  <si>
    <t>SYSTEM EDUKACJI PRZEDSZKOLNEJ I WCZESNOSZKOLNEJ</t>
  </si>
  <si>
    <t>PODSTAWY PSYCHOLOGII OGÓLNEJ</t>
  </si>
  <si>
    <t>PSYCHOLOGIA ROZWOJOWA</t>
  </si>
  <si>
    <t>PSYCHOLOGIA KLINICZNA</t>
  </si>
  <si>
    <t>PSYCHOLOGIA SPOŁECZNA</t>
  </si>
  <si>
    <t>KONSTRUOWANIE PROGRAMU PRACY W PRZEDSZKOLU</t>
  </si>
  <si>
    <t>OCENIANIE I EWALUACJA PROCESU EDUKACYJNEGO</t>
  </si>
  <si>
    <t>DYDAKTYKA NAUCZANIA ZINTEGROWANEGO</t>
  </si>
  <si>
    <t>PODSTAWY PRAWA OŚWIATOWEGO</t>
  </si>
  <si>
    <t>PSYCHOLOGIA WYCHOWAWCZA</t>
  </si>
  <si>
    <t>PODSTAWY FILOZOFII</t>
  </si>
  <si>
    <t>PODSTAWY SOCJOLOGII</t>
  </si>
  <si>
    <t>PEDAGOGIKA SPOŁECZNA</t>
  </si>
  <si>
    <t>PEDEUTOLOGIA</t>
  </si>
  <si>
    <t>EDUKACJA MIĘDZYKULTUROWA</t>
  </si>
  <si>
    <t>ANTROPOLOGIA KULTURY</t>
  </si>
  <si>
    <t>PODSTAWY PEDAGOGIKI OGÓLNEJ</t>
  </si>
  <si>
    <t>PEDAGOGICZNE PODSTAWY NAUCZANIA JĘZYKA OBCEGO</t>
  </si>
  <si>
    <t>PSYCHOLOGICZNE PODSTAWY NAUCZANIA JĘZYKA OBCEGO</t>
  </si>
  <si>
    <t>PODSTAWY DYDAKTYKI OGÓLNEJ</t>
  </si>
  <si>
    <t>TECHNOLOGIE INFORMACYJNE</t>
  </si>
  <si>
    <t>TEORIE WSPARCIA ROZWOJU DZIECKA</t>
  </si>
  <si>
    <t>STRATEGIE EDUKACYJNE W PRZEDSZKOLU I W SZKOLE</t>
  </si>
  <si>
    <t>DIAGNOZOWANIE POTRZEB DZIECKA</t>
  </si>
  <si>
    <t>WSPÓŁPRACA ŚRODOWISKA EDUKACYJNEGO Z RODZINĄ</t>
  </si>
  <si>
    <t>PRACA Z DZIECKIEM ZE SPECJALNYMI POTRZEBAMI EDUKACYJNYMI W PRZEDSZKOLU I W SZKOLE</t>
  </si>
  <si>
    <t>PROJEKTOWANIE PRACY Z DZIECKIEM ZE SPECJALNYMI POTRZEBAMI EDUKACYJNYMI</t>
  </si>
  <si>
    <t>EMISJA GŁOSU</t>
  </si>
  <si>
    <t>KOMUNIKACJA INTERPERSONALNA</t>
  </si>
  <si>
    <t>KULTURA ŻYWEGO SŁOWA</t>
  </si>
  <si>
    <t>KREOWANIE WŁASNEGO WIZERUNKU</t>
  </si>
  <si>
    <t>EDUKACJA INTEGRACYJNA I WŁĄCZAJĄCA</t>
  </si>
  <si>
    <t>SEMINARIUM MAGISTERSKIE</t>
  </si>
  <si>
    <t>PRAKTYKI CIĄGŁE*</t>
  </si>
  <si>
    <t>E.5. METODYKA EDUKACJI INFORMATYCZNEJ I POSŁUGIWANIA SIĘ TECHNOLOGIĄ INFORMACYJNO - KOMUNIKACYJNĄ</t>
  </si>
  <si>
    <t>DIAGNOZOWANIE SPECJALNYCH POTRZEB ROZWOJOWYCH I EDUKACYJNYCH DZIECKA</t>
  </si>
  <si>
    <t>E.9. METODYKA WYCHOWANIA FIZYCZNEGO</t>
  </si>
  <si>
    <t>B. PRZYGOTOWANIE MERYTORYCZNE NAUCZYCIELI PRZEDSZKOLI I KLAS I - III SZKOŁY PODSTAWOWEJ, JAKO PRZYGOTOWANIE DO INTEGRACJI TREŚCI NAUCZANIA - 57 ECTS</t>
  </si>
  <si>
    <t xml:space="preserve">C. WSPIERANIE ROZWOJU DZIECI W WIEKU PRZEDSZKOLNYM I MŁODSZYM WIEKU SZKOLNYM - 45 ECTS </t>
  </si>
  <si>
    <t>D. PODSTAWY DYDAKTYKI NAUCZANIA ZINTEGROWANEGO W PRZEDSZKOLU I KLASACH I - III SZKOŁY PODSTAWOWEJ - 7 ECTS</t>
  </si>
  <si>
    <t>F. DZIECKO LUB UCZEŃ ZE SPECJALNYMI POTRZEBAMI ROZWOJOWYMI I EDUKACYJNYMI W PRZEDSZKOLU I KLASACH I-III SZKOŁY PODSTAWOWEJ - 14 ECTS</t>
  </si>
  <si>
    <t>H. PODSTAWY DIAGNOSTYKI EDUKACYJNEJ DLA NAUCZYCIELI - 7 ECTS</t>
  </si>
  <si>
    <t>I. KULTURA JĘZYKA - 7 ECTS</t>
  </si>
  <si>
    <t>J. PRAKTYKI ZAWODOWE - 10 ECTS</t>
  </si>
  <si>
    <t>K. METODOLOGIA BADAŃ NAUKOWYCH - 10 ECTS</t>
  </si>
  <si>
    <t>HISTORIA MYŚLI PEDAGOGICZNEJ</t>
  </si>
  <si>
    <t>E. METODYKA POSZCZEGÓLNYCH TYPÓW EDUKACJI Z UWZGLĘDNIENIEM SPOSOBU INTEGROWANIA WIEDZY I UMIEJĘTNOŚCI DZIECI I UCZNIÓW - 57 ECTS</t>
  </si>
  <si>
    <t xml:space="preserve">Łączna liczba punktów ECTS </t>
  </si>
  <si>
    <t>Punkty ECTS powiązane z: działalnością naukową/ kształtowaniem umiejętności praktycznych</t>
  </si>
  <si>
    <t>HARMONOGRAM STUDIÓW</t>
  </si>
  <si>
    <t>L.p.</t>
  </si>
  <si>
    <t>WYKŁADY</t>
  </si>
  <si>
    <t>PRAKTYKI ZAWODOWE</t>
  </si>
  <si>
    <t>PRZEDMIOT</t>
  </si>
  <si>
    <t>FORMA ZAJĘĆ</t>
  </si>
  <si>
    <t>FORMA ZALICZENIA</t>
  </si>
  <si>
    <t>E</t>
  </si>
  <si>
    <t>IV sem.</t>
  </si>
  <si>
    <t>VI sem.</t>
  </si>
  <si>
    <t>VIII sem.</t>
  </si>
  <si>
    <t>X sem.</t>
  </si>
  <si>
    <t>Z</t>
  </si>
  <si>
    <t>SEMINARIUM</t>
  </si>
  <si>
    <t xml:space="preserve"> </t>
  </si>
  <si>
    <t>ZO</t>
  </si>
  <si>
    <t>LEKTORATY J. OBCYCH</t>
  </si>
  <si>
    <t>ORGANIZACJA ŚRODOWISKA EDUKACYJNEGO W PRZEDSZKOLU I W SZKOLE</t>
  </si>
  <si>
    <t>KONWERSATORIA</t>
  </si>
  <si>
    <t>1.</t>
  </si>
  <si>
    <t>3.</t>
  </si>
  <si>
    <t>4.</t>
  </si>
  <si>
    <t>6.</t>
  </si>
  <si>
    <t>7.</t>
  </si>
  <si>
    <t>9.</t>
  </si>
  <si>
    <t>2.</t>
  </si>
  <si>
    <t>5.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</si>
  <si>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</si>
  <si>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</si>
  <si>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</si>
  <si>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</si>
  <si>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</si>
  <si>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</si>
  <si>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</si>
  <si>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</si>
  <si>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</si>
  <si>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</si>
  <si>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</si>
  <si>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</si>
  <si>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</si>
  <si>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</si>
  <si>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</si>
  <si>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</si>
  <si>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</si>
  <si>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</si>
  <si>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</si>
  <si>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</si>
  <si>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</si>
  <si>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</si>
  <si>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</si>
  <si>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</si>
  <si>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</si>
  <si>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</si>
  <si>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</si>
  <si>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</si>
  <si>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</si>
  <si>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</si>
  <si>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</si>
  <si>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</si>
  <si>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</si>
  <si>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</si>
  <si>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</si>
  <si>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</si>
  <si>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</si>
  <si>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</si>
  <si>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</si>
  <si>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</si>
  <si>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</si>
  <si>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</si>
  <si>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</si>
  <si>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</si>
  <si>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</si>
  <si>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</si>
  <si>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</si>
  <si>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</si>
  <si>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</si>
  <si>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</si>
  <si>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</si>
  <si>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</si>
  <si>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</si>
  <si>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</si>
  <si>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</si>
  <si>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65.</t>
  </si>
  <si>
    <t>66.</t>
  </si>
  <si>
    <t>67.</t>
  </si>
  <si>
    <t>68.</t>
  </si>
  <si>
    <t>69.</t>
  </si>
  <si>
    <t>70.</t>
  </si>
  <si>
    <t>71.</t>
  </si>
  <si>
    <t>G. ORGANIZACJA PRACY PRZEDSZKOLA I SZKOŁY Z ELEMENTAMI PRAWA OŚWIATOWEGO I PRAW DZIECKA ORAZ KULTURA PRZEDSZKOLA I SZKOŁY, W TYM W ZAKRESIE KSZTAŁCENIA UCZNIÓW ZE SPECJALNYMI POTRZEBAMI EDUKACYJNYMI I NIEPEŁNOSPRAWNOŚCIAMI - 7 ECTS</t>
  </si>
  <si>
    <t>RAZEM PRZEDMIOTY</t>
  </si>
  <si>
    <t>Szkolenie BHP w wymiarze 4 godz. oraz szkolenie biblioteczne w firmie kursu e-learningowego student odbywa jednorazowo w I semestrze zgodnie z Zarządzeniem Rektora</t>
  </si>
  <si>
    <r>
      <rPr>
        <sz val="18"/>
        <color theme="1"/>
        <rFont val="Calibri"/>
        <family val="2"/>
        <charset val="238"/>
        <scheme val="minor"/>
      </rPr>
      <t>Kierunek</t>
    </r>
    <r>
      <rPr>
        <b/>
        <sz val="18"/>
        <color theme="1"/>
        <rFont val="Calibri"/>
        <family val="2"/>
        <charset val="238"/>
        <scheme val="minor"/>
      </rPr>
      <t xml:space="preserve"> PEDAGOGIKA PRZEDSZKOLNA I WCZESNOSZKOLNA  </t>
    </r>
    <r>
      <rPr>
        <sz val="18"/>
        <color theme="1"/>
        <rFont val="Calibri"/>
        <family val="2"/>
        <charset val="238"/>
        <scheme val="minor"/>
      </rPr>
      <t>Poziom studiów</t>
    </r>
    <r>
      <rPr>
        <b/>
        <sz val="18"/>
        <color theme="1"/>
        <rFont val="Calibri"/>
        <family val="2"/>
        <charset val="238"/>
        <scheme val="minor"/>
      </rPr>
      <t xml:space="preserve">  JEDNOLITE MAGISTERSKIE  </t>
    </r>
    <r>
      <rPr>
        <sz val="18"/>
        <color theme="1"/>
        <rFont val="Calibri"/>
        <family val="2"/>
        <charset val="238"/>
        <scheme val="minor"/>
      </rPr>
      <t>Profil</t>
    </r>
    <r>
      <rPr>
        <b/>
        <sz val="18"/>
        <color theme="1"/>
        <rFont val="Calibri"/>
        <family val="2"/>
        <charset val="238"/>
        <scheme val="minor"/>
      </rPr>
      <t xml:space="preserve"> PRAKTYCZNY  </t>
    </r>
    <r>
      <rPr>
        <sz val="18"/>
        <color theme="1"/>
        <rFont val="Calibri"/>
        <family val="2"/>
        <charset val="238"/>
        <scheme val="minor"/>
      </rPr>
      <t>Forma studiów</t>
    </r>
    <r>
      <rPr>
        <b/>
        <sz val="18"/>
        <color theme="1"/>
        <rFont val="Calibri"/>
        <family val="2"/>
        <charset val="238"/>
        <scheme val="minor"/>
      </rPr>
      <t xml:space="preserve"> STACJONARNE</t>
    </r>
  </si>
  <si>
    <t>ZAJĘCIA WYCH. FIZ.</t>
  </si>
  <si>
    <t>ZAJĘCIA WARSZTATOWE</t>
  </si>
  <si>
    <t>BEZPIECZEŃSTWO I HIGIENA PRACY W  INSTYTUCJACH EDUKACYJNYCH       1/</t>
  </si>
  <si>
    <t>PIERWSZA POMOC PRZEDMEDYCZNA   1/</t>
  </si>
  <si>
    <t>ZABAWA W EDUKACJI PRZEDSZKOLNEJ I WCZESNOSZKOLNEJ                              1/</t>
  </si>
  <si>
    <t>B.6. PLASTYKA             1/</t>
  </si>
  <si>
    <t>B.7. MUZYKA                1/</t>
  </si>
  <si>
    <t xml:space="preserve">1/  zmiana Uchwała RD 81/ 06 / 2024  </t>
  </si>
  <si>
    <t>72.</t>
  </si>
  <si>
    <t>73.</t>
  </si>
  <si>
    <t>Realizacja od roku akademickiego 2025/2026</t>
  </si>
  <si>
    <t xml:space="preserve">TECHNIKI KREATWYNE W PRZEDSZKOLI I SZKOLE  </t>
  </si>
  <si>
    <t xml:space="preserve">DIAGNOZA EDUKCYJNA  </t>
  </si>
  <si>
    <t>PRAKTYKA CIĄGŁA* (DIAGNOZA DZIECKA)</t>
  </si>
  <si>
    <t xml:space="preserve">  RAZEM PRAKTYKA                                       ( Suma z bloku E, H i J)</t>
  </si>
  <si>
    <t>* - miesięczna praktyka ciągła: a) w V sem. - przedszkole (120 g.); b) w VI sem.- klasy I-III (120g.) ; c) w VII sem. - klasy I-III (120g.), d) w VIII sem. - przedszkole lub szkoła (60g.)</t>
  </si>
  <si>
    <t>Zajęcia prowadzone z wykorzystaniem metod i technik kształcenia na odległość w  wymiarze 0 godz. i punktów ECTS 0</t>
  </si>
  <si>
    <t>………………………………………………………</t>
  </si>
  <si>
    <t>Dziekan Wydziału</t>
  </si>
  <si>
    <t>Stwierdza się zgodnośc z programem studiów</t>
  </si>
  <si>
    <t>podpis pracownika dziekantu</t>
  </si>
  <si>
    <t>dr hab. Janusz Miąso, prof. UR</t>
  </si>
  <si>
    <t>Ustalono na posiedzeniu Rady Wydziału Pedagogiki i Filozofii w dniu 5 czerwca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</si>
</sst>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92D050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0" borderId="2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8" fillId="0" borderId="3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47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6" fillId="2" borderId="0" xfId="0" applyFont="1" applyFill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9" fillId="0" borderId="48" xfId="0" applyFont="1" applyBorder="1" applyAlignment="1">
      <alignment horizontal="left" vertical="center"/>
    </xf>
    <xf numFmtId="0" fontId="18" fillId="0" borderId="17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8" fillId="0" borderId="62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9" fillId="3" borderId="39" xfId="0" applyFont="1" applyFill="1" applyBorder="1" applyAlignment="1">
      <alignment vertical="center"/>
    </xf>
    <xf numFmtId="0" fontId="8" fillId="3" borderId="42" xfId="0" applyFont="1" applyFill="1" applyBorder="1" applyAlignment="1">
      <alignment vertical="center"/>
    </xf>
    <xf numFmtId="0" fontId="8" fillId="3" borderId="66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/>
    </xf>
    <xf numFmtId="0" fontId="8" fillId="3" borderId="70" xfId="0" applyFont="1" applyFill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9" fillId="3" borderId="69" xfId="0" applyFont="1" applyFill="1" applyBorder="1" applyAlignment="1">
      <alignment horizontal="center" vertical="center"/>
    </xf>
    <xf numFmtId="0" fontId="9" fillId="3" borderId="70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/>
    </xf>
    <xf numFmtId="0" fontId="9" fillId="3" borderId="67" xfId="0" applyFont="1" applyFill="1" applyBorder="1" applyAlignment="1">
      <alignment horizontal="center"/>
    </xf>
    <xf numFmtId="0" fontId="9" fillId="3" borderId="68" xfId="0" applyFont="1" applyFill="1" applyBorder="1" applyAlignment="1">
      <alignment horizontal="center"/>
    </xf>
    <xf numFmtId="0" fontId="9" fillId="3" borderId="41" xfId="0" applyFont="1" applyFill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9" fillId="3" borderId="76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8" fillId="3" borderId="76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9" fillId="3" borderId="77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left" vertical="center"/>
    </xf>
    <xf numFmtId="0" fontId="8" fillId="0" borderId="49" xfId="0" applyFont="1" applyBorder="1" applyAlignment="1">
      <alignment horizontal="center" vertical="center"/>
    </xf>
    <xf numFmtId="0" fontId="7" fillId="0" borderId="49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24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0" fillId="0" borderId="29" xfId="0" applyBorder="1"/>
    <xf numFmtId="0" fontId="7" fillId="0" borderId="24" xfId="0" applyFont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7" fillId="4" borderId="24" xfId="0" applyFont="1" applyFill="1" applyBorder="1" applyAlignment="1">
      <alignment vertical="center" wrapText="1"/>
    </xf>
    <xf numFmtId="0" fontId="0" fillId="4" borderId="30" xfId="0" applyFill="1" applyBorder="1"/>
    <xf numFmtId="0" fontId="0" fillId="0" borderId="30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textRotation="90" wrapText="1"/>
    </xf>
    <xf numFmtId="49" fontId="8" fillId="0" borderId="38" xfId="0" applyNumberFormat="1" applyFont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textRotation="90" wrapText="1"/>
    </xf>
    <xf numFmtId="0" fontId="8" fillId="0" borderId="39" xfId="0" applyFont="1" applyBorder="1" applyAlignment="1">
      <alignment horizontal="center" vertical="center" textRotation="90" wrapText="1"/>
    </xf>
    <xf numFmtId="49" fontId="8" fillId="0" borderId="36" xfId="0" applyNumberFormat="1" applyFont="1" applyBorder="1" applyAlignment="1">
      <alignment horizontal="center" vertical="center" textRotation="90" wrapText="1"/>
    </xf>
    <xf numFmtId="0" fontId="8" fillId="0" borderId="33" xfId="0" applyFont="1" applyBorder="1" applyAlignment="1">
      <alignment horizontal="center" vertical="center" textRotation="90" wrapText="1"/>
    </xf>
    <xf numFmtId="0" fontId="8" fillId="0" borderId="27" xfId="0" applyFont="1" applyBorder="1" applyAlignment="1">
      <alignment horizontal="center" vertical="center" textRotation="90" wrapText="1"/>
    </xf>
    <xf numFmtId="0" fontId="8" fillId="0" borderId="35" xfId="0" applyFont="1" applyBorder="1" applyAlignment="1">
      <alignment horizontal="center" vertical="center" textRotation="90" wrapText="1"/>
    </xf>
    <xf numFmtId="0" fontId="8" fillId="3" borderId="63" xfId="0" applyFont="1" applyFill="1" applyBorder="1" applyAlignment="1">
      <alignment horizontal="center" vertical="center" textRotation="90" wrapText="1"/>
    </xf>
    <xf numFmtId="0" fontId="8" fillId="0" borderId="42" xfId="0" applyFont="1" applyBorder="1" applyAlignment="1">
      <alignment horizontal="center" vertical="center" textRotation="90" wrapText="1"/>
    </xf>
    <xf numFmtId="0" fontId="8" fillId="3" borderId="34" xfId="0" applyFont="1" applyFill="1" applyBorder="1" applyAlignment="1">
      <alignment horizontal="center" vertical="center" textRotation="90" wrapText="1"/>
    </xf>
    <xf numFmtId="49" fontId="8" fillId="0" borderId="32" xfId="0" applyNumberFormat="1" applyFont="1" applyBorder="1" applyAlignment="1">
      <alignment horizontal="center" vertical="center" textRotation="90" wrapText="1"/>
    </xf>
    <xf numFmtId="0" fontId="8" fillId="0" borderId="36" xfId="0" applyFont="1" applyBorder="1" applyAlignment="1">
      <alignment horizontal="center" vertical="center" textRotation="90" wrapText="1"/>
    </xf>
    <xf numFmtId="0" fontId="18" fillId="0" borderId="2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4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18" xfId="0" applyFont="1" applyBorder="1" applyAlignment="1">
      <alignment horizontal="center" vertical="center"/>
    </xf>
    <xf numFmtId="0" fontId="8" fillId="0" borderId="41" xfId="0" applyFont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18" fillId="0" borderId="2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9" fillId="0" borderId="37" xfId="0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54" xfId="0" applyFont="1" applyBorder="1"/>
    <xf numFmtId="0" fontId="8" fillId="0" borderId="27" xfId="0" applyFont="1" applyBorder="1"/>
    <xf numFmtId="0" fontId="9" fillId="0" borderId="27" xfId="0" applyFont="1" applyBorder="1"/>
    <xf numFmtId="0" fontId="8" fillId="0" borderId="21" xfId="0" applyFont="1" applyBorder="1" applyAlignment="1">
      <alignment vertical="center" wrapText="1"/>
    </xf>
    <xf numFmtId="0" fontId="8" fillId="0" borderId="51" xfId="0" applyFont="1" applyBorder="1" applyAlignment="1">
      <alignment horizontal="center" vertical="center" textRotation="90" wrapText="1"/>
    </xf>
    <xf numFmtId="49" fontId="8" fillId="0" borderId="60" xfId="0" applyNumberFormat="1" applyFont="1" applyBorder="1" applyAlignment="1">
      <alignment horizontal="center" vertical="center" textRotation="90" wrapText="1"/>
    </xf>
    <xf numFmtId="0" fontId="8" fillId="0" borderId="60" xfId="0" applyFont="1" applyBorder="1" applyAlignment="1">
      <alignment horizontal="center" vertical="center" textRotation="90" wrapText="1"/>
    </xf>
    <xf numFmtId="0" fontId="8" fillId="0" borderId="56" xfId="0" applyFont="1" applyBorder="1" applyAlignment="1">
      <alignment horizontal="center" vertical="center" textRotation="90" wrapText="1"/>
    </xf>
    <xf numFmtId="0" fontId="8" fillId="3" borderId="33" xfId="0" applyFont="1" applyFill="1" applyBorder="1" applyAlignment="1">
      <alignment horizontal="center" vertical="center" textRotation="90" wrapText="1"/>
    </xf>
    <xf numFmtId="0" fontId="8" fillId="0" borderId="3" xfId="0" applyFont="1" applyBorder="1" applyAlignment="1">
      <alignment vertical="center" wrapText="1"/>
    </xf>
    <xf numFmtId="0" fontId="9" fillId="0" borderId="38" xfId="0" applyFont="1" applyBorder="1" applyAlignment="1">
      <alignment horizontal="center" vertical="center" wrapText="1"/>
    </xf>
    <xf numFmtId="0" fontId="8" fillId="0" borderId="61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53" xfId="0" applyFont="1" applyBorder="1" applyAlignment="1">
      <alignment horizontal="center" vertical="center" textRotation="90"/>
    </xf>
    <xf numFmtId="0" fontId="18" fillId="0" borderId="0" xfId="0" applyFont="1"/>
    <xf numFmtId="0" fontId="8" fillId="0" borderId="0" xfId="0" applyFont="1"/>
    <xf numFmtId="0" fontId="8" fillId="0" borderId="2" xfId="0" applyFont="1" applyBorder="1"/>
    <xf numFmtId="0" fontId="9" fillId="0" borderId="0" xfId="0" applyFont="1"/>
    <xf numFmtId="0" fontId="8" fillId="0" borderId="13" xfId="0" applyFont="1" applyBorder="1"/>
    <xf numFmtId="0" fontId="8" fillId="0" borderId="11" xfId="0" applyFont="1" applyBorder="1"/>
    <xf numFmtId="0" fontId="8" fillId="0" borderId="7" xfId="0" applyFont="1" applyBorder="1"/>
    <xf numFmtId="0" fontId="9" fillId="0" borderId="7" xfId="0" applyFont="1" applyBorder="1"/>
    <xf numFmtId="0" fontId="8" fillId="0" borderId="41" xfId="0" applyFont="1" applyBorder="1" applyAlignment="1">
      <alignment horizontal="left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0" fontId="8" fillId="0" borderId="56" xfId="0" applyFont="1" applyBorder="1" applyAlignment="1">
      <alignment vertical="center" wrapText="1"/>
    </xf>
    <xf numFmtId="0" fontId="8" fillId="0" borderId="44" xfId="0" applyFont="1" applyBorder="1" applyAlignment="1">
      <alignment vertical="center" wrapText="1"/>
    </xf>
    <xf numFmtId="0" fontId="19" fillId="0" borderId="28" xfId="0" applyFont="1" applyBorder="1" applyAlignment="1">
      <alignment horizontal="left" vertical="center"/>
    </xf>
    <xf numFmtId="0" fontId="19" fillId="2" borderId="29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6" fillId="0" borderId="47" xfId="0" applyFont="1" applyBorder="1"/>
    <xf numFmtId="0" fontId="6" fillId="0" borderId="38" xfId="0" applyFont="1" applyBorder="1"/>
    <xf numFmtId="0" fontId="10" fillId="0" borderId="38" xfId="0" applyFont="1" applyBorder="1"/>
    <xf numFmtId="0" fontId="9" fillId="0" borderId="7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29" xfId="0" applyFont="1" applyBorder="1"/>
    <xf numFmtId="0" fontId="9" fillId="0" borderId="49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0" xfId="0" applyFont="1"/>
    <xf numFmtId="0" fontId="1" fillId="0" borderId="29" xfId="0" applyFont="1" applyBorder="1"/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48" xfId="0" applyFont="1" applyBorder="1" applyAlignment="1">
      <alignment vertical="center"/>
    </xf>
    <xf numFmtId="0" fontId="5" fillId="0" borderId="49" xfId="0" applyFont="1" applyBorder="1" applyAlignment="1">
      <alignment horizontal="left" vertical="center"/>
    </xf>
    <xf numFmtId="0" fontId="5" fillId="0" borderId="49" xfId="0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3" fillId="0" borderId="4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 textRotation="90" wrapText="1"/>
    </xf>
    <xf numFmtId="0" fontId="18" fillId="2" borderId="2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78" xfId="0" applyFont="1" applyBorder="1" applyAlignment="1">
      <alignment horizontal="center" vertical="center" textRotation="90" wrapText="1"/>
    </xf>
    <xf numFmtId="0" fontId="8" fillId="0" borderId="14" xfId="0" applyFont="1" applyBorder="1" applyAlignment="1">
      <alignment horizontal="center" vertical="center" textRotation="90" wrapText="1"/>
    </xf>
    <xf numFmtId="0" fontId="8" fillId="0" borderId="44" xfId="0" applyFont="1" applyBorder="1" applyAlignment="1">
      <alignment horizontal="center" vertical="center" textRotation="90" wrapText="1"/>
    </xf>
    <xf numFmtId="0" fontId="8" fillId="3" borderId="79" xfId="0" applyFont="1" applyFill="1" applyBorder="1" applyAlignment="1">
      <alignment horizontal="center" vertical="center" textRotation="90" wrapText="1"/>
    </xf>
    <xf numFmtId="49" fontId="8" fillId="0" borderId="78" xfId="0" applyNumberFormat="1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textRotation="90" wrapText="1"/>
    </xf>
    <xf numFmtId="0" fontId="8" fillId="3" borderId="45" xfId="0" applyFont="1" applyFill="1" applyBorder="1" applyAlignment="1">
      <alignment horizontal="center" vertical="center" textRotation="90" wrapText="1"/>
    </xf>
    <xf numFmtId="0" fontId="8" fillId="0" borderId="43" xfId="0" applyFont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center" vertical="center" textRotation="90" wrapText="1"/>
    </xf>
    <xf numFmtId="0" fontId="8" fillId="3" borderId="77" xfId="0" applyFont="1" applyFill="1" applyBorder="1" applyAlignment="1">
      <alignment horizontal="center" vertical="center" textRotation="90" wrapText="1"/>
    </xf>
    <xf numFmtId="0" fontId="8" fillId="3" borderId="44" xfId="0" applyFont="1" applyFill="1" applyBorder="1" applyAlignment="1">
      <alignment horizontal="center" vertical="center" textRotation="90" wrapText="1"/>
    </xf>
    <xf numFmtId="0" fontId="18" fillId="0" borderId="5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0" fillId="0" borderId="38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8" fillId="0" borderId="50" xfId="0" applyFont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24" fillId="0" borderId="0" xfId="0" applyFont="1"/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20" xfId="0" applyFont="1" applyBorder="1" applyAlignment="1">
      <alignment horizontal="center" vertical="center" textRotation="90" wrapText="1"/>
    </xf>
    <xf numFmtId="0" fontId="8" fillId="2" borderId="19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21" xfId="0" applyFont="1" applyFill="1" applyBorder="1" applyAlignment="1">
      <alignment horizontal="center" vertical="center" textRotation="90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9" fillId="0" borderId="48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48" xfId="0" applyFont="1" applyBorder="1" applyAlignment="1">
      <alignment horizontal="left"/>
    </xf>
    <xf numFmtId="0" fontId="9" fillId="0" borderId="49" xfId="0" applyFont="1" applyBorder="1" applyAlignment="1">
      <alignment horizontal="left"/>
    </xf>
    <xf numFmtId="0" fontId="9" fillId="0" borderId="28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16" fillId="0" borderId="48" xfId="0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16" fillId="0" borderId="48" xfId="0" applyFont="1" applyBorder="1" applyAlignment="1">
      <alignment horizontal="left" vertical="center" wrapText="1"/>
    </xf>
    <xf numFmtId="0" fontId="16" fillId="0" borderId="50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</xdr:colOff>
      <xdr:row>178</xdr:row>
      <xdr:rowOff>0</xdr:rowOff>
    </xdr:from>
    <xdr:to>
      <xdr:col>3</xdr:col>
      <xdr:colOff>357187</xdr:colOff>
      <xdr:row>178</xdr:row>
      <xdr:rowOff>34189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3101" y="59717632"/>
          <a:ext cx="3450711" cy="10027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Wydziału Pedagogiki i Filozofii  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M179"/>
  <sheetViews>
    <sheetView tabSelected="1" topLeftCell="A152" zoomScale="80" zoomScaleNormal="80" zoomScaleSheetLayoutView="80" workbookViewId="0">
      <selection activeCell="B172" sqref="B172"/>
    </sheetView>
  </sheetViews>
  <sheetFormatPr defaultRowHeight="15" x14ac:dyDescent="0.25"/>
  <cols>
    <col min="1" max="1" width="5.5703125" customWidth="1"/>
    <col min="2" max="2" width="40.42578125" customWidth="1"/>
    <col min="3" max="3" width="6.28515625" customWidth="1"/>
    <col min="4" max="4" width="5.85546875" customWidth="1"/>
    <col min="5" max="5" width="8.42578125" customWidth="1"/>
    <col min="6" max="8" width="5.85546875" style="5" customWidth="1"/>
    <col min="9" max="11" width="5.85546875" customWidth="1"/>
    <col min="12" max="17" width="4.85546875" customWidth="1"/>
    <col min="18" max="18" width="4.85546875" style="6" customWidth="1"/>
    <col min="19" max="25" width="4.85546875" customWidth="1"/>
    <col min="26" max="26" width="4.85546875" style="7" customWidth="1"/>
    <col min="27" max="32" width="4.85546875" customWidth="1"/>
    <col min="33" max="33" width="4.85546875" style="7" customWidth="1"/>
    <col min="34" max="38" width="4.85546875" customWidth="1"/>
    <col min="39" max="39" width="4.85546875" style="7" customWidth="1"/>
    <col min="40" max="45" width="4.85546875" customWidth="1"/>
    <col min="46" max="46" width="4.85546875" style="7" customWidth="1"/>
    <col min="47" max="52" width="4.85546875" customWidth="1"/>
    <col min="53" max="53" width="4.85546875" style="7" customWidth="1"/>
    <col min="54" max="60" width="4.85546875" customWidth="1"/>
    <col min="61" max="61" width="4.85546875" style="8" customWidth="1"/>
    <col min="62" max="68" width="4.85546875" customWidth="1"/>
    <col min="69" max="69" width="4.85546875" style="8" customWidth="1"/>
    <col min="70" max="74" width="4.85546875" customWidth="1"/>
    <col min="75" max="75" width="4.85546875" style="8" customWidth="1"/>
    <col min="76" max="77" width="4.85546875" customWidth="1"/>
    <col min="78" max="78" width="5.42578125" customWidth="1"/>
    <col min="79" max="81" width="4.85546875" customWidth="1"/>
    <col min="82" max="82" width="4.85546875" style="7" customWidth="1"/>
    <col min="83" max="83" width="5.7109375" style="29" customWidth="1"/>
    <col min="84" max="84" width="9.7109375" style="30" customWidth="1"/>
  </cols>
  <sheetData>
    <row r="1" spans="1:195" ht="30" customHeight="1" x14ac:dyDescent="0.25">
      <c r="A1" s="273" t="s">
        <v>95</v>
      </c>
      <c r="B1" s="175"/>
      <c r="C1" s="176"/>
      <c r="D1" s="176"/>
      <c r="E1" s="176"/>
      <c r="F1" s="177"/>
      <c r="G1" s="177"/>
      <c r="H1" s="177"/>
      <c r="I1" s="176"/>
      <c r="J1" s="176"/>
      <c r="K1" s="176"/>
      <c r="L1" s="176"/>
      <c r="M1" s="176"/>
      <c r="N1" s="176"/>
      <c r="O1" s="176"/>
      <c r="P1" s="176"/>
      <c r="Q1" s="176"/>
      <c r="R1" s="178"/>
      <c r="S1" s="176"/>
      <c r="T1" s="176"/>
      <c r="U1" s="176"/>
      <c r="V1" s="176"/>
      <c r="W1" s="176"/>
      <c r="X1" s="176"/>
      <c r="Y1" s="176"/>
      <c r="Z1" s="179"/>
      <c r="AA1" s="176"/>
      <c r="AB1" s="176"/>
      <c r="AC1" s="176"/>
      <c r="AD1" s="176"/>
      <c r="AE1" s="176"/>
      <c r="AF1" s="176"/>
      <c r="AG1" s="179"/>
      <c r="AH1" s="176"/>
      <c r="AI1" s="176"/>
      <c r="AJ1" s="176"/>
      <c r="AK1" s="176"/>
      <c r="AL1" s="176"/>
      <c r="AM1" s="179"/>
      <c r="AN1" s="176"/>
      <c r="AO1" s="176"/>
      <c r="AP1" s="176"/>
      <c r="AQ1" s="176"/>
      <c r="AR1" s="176"/>
      <c r="AS1" s="176"/>
      <c r="AT1" s="179"/>
      <c r="AU1" s="176"/>
      <c r="AV1" s="176"/>
      <c r="AW1" s="176"/>
      <c r="AX1" s="176"/>
      <c r="AY1" s="176"/>
      <c r="AZ1" s="176"/>
      <c r="BA1" s="179"/>
      <c r="BB1" s="176"/>
      <c r="BC1" s="176"/>
      <c r="BD1" s="176"/>
      <c r="BE1" s="176"/>
      <c r="BF1" s="176"/>
      <c r="BG1" s="176"/>
      <c r="BH1" s="176"/>
      <c r="BI1" s="180"/>
      <c r="BJ1" s="176"/>
      <c r="BK1" s="176"/>
      <c r="BL1" s="176"/>
      <c r="BM1" s="176"/>
      <c r="BN1" s="176"/>
      <c r="BO1" s="176"/>
      <c r="BP1" s="176"/>
      <c r="BQ1" s="180"/>
      <c r="BR1" s="176"/>
      <c r="BS1" s="176"/>
      <c r="BT1" s="176"/>
      <c r="BU1" s="176"/>
      <c r="BV1" s="176"/>
      <c r="BW1" s="180"/>
      <c r="BX1" s="176"/>
      <c r="BY1" s="176"/>
      <c r="BZ1" s="176"/>
      <c r="CA1" s="176"/>
      <c r="CB1" s="176"/>
      <c r="CC1" s="176"/>
      <c r="CD1" s="179"/>
      <c r="CE1" s="181"/>
      <c r="CF1" s="182"/>
    </row>
    <row r="2" spans="1:195" s="29" customFormat="1" ht="30" customHeight="1" x14ac:dyDescent="0.25">
      <c r="A2" s="274" t="s">
        <v>187</v>
      </c>
      <c r="B2" s="183"/>
      <c r="C2" s="96"/>
      <c r="D2" s="96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185"/>
      <c r="BZ2" s="185"/>
      <c r="CA2" s="185"/>
      <c r="CB2" s="185"/>
      <c r="CC2" s="185"/>
      <c r="CD2" s="28"/>
      <c r="CF2" s="186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31"/>
    </row>
    <row r="3" spans="1:195" s="29" customFormat="1" ht="30" customHeight="1" thickBot="1" x14ac:dyDescent="0.3">
      <c r="A3" s="274" t="s">
        <v>198</v>
      </c>
      <c r="B3" s="183"/>
      <c r="C3" s="96"/>
      <c r="D3" s="96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F3" s="186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31"/>
    </row>
    <row r="4" spans="1:195" s="29" customFormat="1" ht="21.75" customHeight="1" x14ac:dyDescent="0.25">
      <c r="A4" s="350" t="s">
        <v>96</v>
      </c>
      <c r="B4" s="371" t="s">
        <v>99</v>
      </c>
      <c r="C4" s="353" t="s">
        <v>100</v>
      </c>
      <c r="D4" s="353"/>
      <c r="E4" s="353"/>
      <c r="F4" s="353"/>
      <c r="G4" s="353"/>
      <c r="H4" s="353"/>
      <c r="I4" s="353"/>
      <c r="J4" s="353"/>
      <c r="K4" s="354"/>
      <c r="L4" s="357" t="s">
        <v>2</v>
      </c>
      <c r="M4" s="358"/>
      <c r="N4" s="358"/>
      <c r="O4" s="358"/>
      <c r="P4" s="358"/>
      <c r="Q4" s="358"/>
      <c r="R4" s="358"/>
      <c r="S4" s="358"/>
      <c r="T4" s="358"/>
      <c r="U4" s="358"/>
      <c r="V4" s="358"/>
      <c r="W4" s="358"/>
      <c r="X4" s="358"/>
      <c r="Y4" s="358"/>
      <c r="Z4" s="359"/>
      <c r="AA4" s="357" t="s">
        <v>3</v>
      </c>
      <c r="AB4" s="358"/>
      <c r="AC4" s="358"/>
      <c r="AD4" s="358"/>
      <c r="AE4" s="358"/>
      <c r="AF4" s="358"/>
      <c r="AG4" s="358"/>
      <c r="AH4" s="358"/>
      <c r="AI4" s="358"/>
      <c r="AJ4" s="358"/>
      <c r="AK4" s="358"/>
      <c r="AL4" s="358"/>
      <c r="AM4" s="359"/>
      <c r="AN4" s="357" t="s">
        <v>4</v>
      </c>
      <c r="AO4" s="358"/>
      <c r="AP4" s="358"/>
      <c r="AQ4" s="358"/>
      <c r="AR4" s="358"/>
      <c r="AS4" s="358"/>
      <c r="AT4" s="358"/>
      <c r="AU4" s="358"/>
      <c r="AV4" s="358"/>
      <c r="AW4" s="358"/>
      <c r="AX4" s="358"/>
      <c r="AY4" s="358"/>
      <c r="AZ4" s="358"/>
      <c r="BA4" s="359"/>
      <c r="BB4" s="357" t="s">
        <v>5</v>
      </c>
      <c r="BC4" s="358"/>
      <c r="BD4" s="358"/>
      <c r="BE4" s="358"/>
      <c r="BF4" s="358"/>
      <c r="BG4" s="358"/>
      <c r="BH4" s="358"/>
      <c r="BI4" s="358"/>
      <c r="BJ4" s="358"/>
      <c r="BK4" s="358"/>
      <c r="BL4" s="358"/>
      <c r="BM4" s="358"/>
      <c r="BN4" s="358"/>
      <c r="BO4" s="358"/>
      <c r="BP4" s="358"/>
      <c r="BQ4" s="359"/>
      <c r="BR4" s="357" t="s">
        <v>6</v>
      </c>
      <c r="BS4" s="358"/>
      <c r="BT4" s="358"/>
      <c r="BU4" s="358"/>
      <c r="BV4" s="358"/>
      <c r="BW4" s="358"/>
      <c r="BX4" s="358"/>
      <c r="BY4" s="358"/>
      <c r="BZ4" s="358"/>
      <c r="CA4" s="358"/>
      <c r="CB4" s="358"/>
      <c r="CC4" s="358"/>
      <c r="CD4" s="359"/>
      <c r="CE4" s="376" t="s">
        <v>93</v>
      </c>
      <c r="CF4" s="379" t="s">
        <v>94</v>
      </c>
      <c r="CG4"/>
      <c r="CH4"/>
      <c r="CI4"/>
      <c r="CJ4"/>
      <c r="CK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</row>
    <row r="5" spans="1:195" s="29" customFormat="1" ht="21.75" customHeight="1" thickBot="1" x14ac:dyDescent="0.3">
      <c r="A5" s="351"/>
      <c r="B5" s="372"/>
      <c r="C5" s="355"/>
      <c r="D5" s="355"/>
      <c r="E5" s="355"/>
      <c r="F5" s="355"/>
      <c r="G5" s="355"/>
      <c r="H5" s="355"/>
      <c r="I5" s="355"/>
      <c r="J5" s="355"/>
      <c r="K5" s="356"/>
      <c r="L5" s="360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2"/>
      <c r="AA5" s="360"/>
      <c r="AB5" s="361"/>
      <c r="AC5" s="361"/>
      <c r="AD5" s="361"/>
      <c r="AE5" s="361"/>
      <c r="AF5" s="361"/>
      <c r="AG5" s="361"/>
      <c r="AH5" s="361"/>
      <c r="AI5" s="361"/>
      <c r="AJ5" s="361"/>
      <c r="AK5" s="361"/>
      <c r="AL5" s="361"/>
      <c r="AM5" s="362"/>
      <c r="AN5" s="360"/>
      <c r="AO5" s="361"/>
      <c r="AP5" s="361"/>
      <c r="AQ5" s="361"/>
      <c r="AR5" s="361"/>
      <c r="AS5" s="361"/>
      <c r="AT5" s="361"/>
      <c r="AU5" s="361"/>
      <c r="AV5" s="361"/>
      <c r="AW5" s="361"/>
      <c r="AX5" s="361"/>
      <c r="AY5" s="361"/>
      <c r="AZ5" s="361"/>
      <c r="BA5" s="362"/>
      <c r="BB5" s="360"/>
      <c r="BC5" s="361"/>
      <c r="BD5" s="361"/>
      <c r="BE5" s="361"/>
      <c r="BF5" s="361"/>
      <c r="BG5" s="361"/>
      <c r="BH5" s="361"/>
      <c r="BI5" s="361"/>
      <c r="BJ5" s="361"/>
      <c r="BK5" s="361"/>
      <c r="BL5" s="361"/>
      <c r="BM5" s="361"/>
      <c r="BN5" s="361"/>
      <c r="BO5" s="361"/>
      <c r="BP5" s="361"/>
      <c r="BQ5" s="362"/>
      <c r="BR5" s="360"/>
      <c r="BS5" s="361"/>
      <c r="BT5" s="361"/>
      <c r="BU5" s="361"/>
      <c r="BV5" s="361"/>
      <c r="BW5" s="361"/>
      <c r="BX5" s="361"/>
      <c r="BY5" s="361"/>
      <c r="BZ5" s="361"/>
      <c r="CA5" s="361"/>
      <c r="CB5" s="361"/>
      <c r="CC5" s="361"/>
      <c r="CD5" s="362"/>
      <c r="CE5" s="377"/>
      <c r="CF5" s="380"/>
      <c r="CG5"/>
      <c r="CH5"/>
      <c r="CI5"/>
      <c r="CJ5"/>
      <c r="CK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</row>
    <row r="6" spans="1:195" s="29" customFormat="1" ht="21.75" customHeight="1" x14ac:dyDescent="0.25">
      <c r="A6" s="351"/>
      <c r="B6" s="372"/>
      <c r="C6" s="355"/>
      <c r="D6" s="355"/>
      <c r="E6" s="355"/>
      <c r="F6" s="355"/>
      <c r="G6" s="355"/>
      <c r="H6" s="355"/>
      <c r="I6" s="355"/>
      <c r="J6" s="355"/>
      <c r="K6" s="356"/>
      <c r="L6" s="363" t="s">
        <v>7</v>
      </c>
      <c r="M6" s="364"/>
      <c r="N6" s="364"/>
      <c r="O6" s="364"/>
      <c r="P6" s="364"/>
      <c r="Q6" s="364"/>
      <c r="R6" s="365"/>
      <c r="S6" s="364" t="s">
        <v>40</v>
      </c>
      <c r="T6" s="364"/>
      <c r="U6" s="364"/>
      <c r="V6" s="364"/>
      <c r="W6" s="364"/>
      <c r="X6" s="364"/>
      <c r="Y6" s="364"/>
      <c r="Z6" s="369"/>
      <c r="AA6" s="363" t="s">
        <v>8</v>
      </c>
      <c r="AB6" s="364"/>
      <c r="AC6" s="364"/>
      <c r="AD6" s="364"/>
      <c r="AE6" s="364"/>
      <c r="AF6" s="364"/>
      <c r="AG6" s="365"/>
      <c r="AH6" s="364" t="s">
        <v>103</v>
      </c>
      <c r="AI6" s="364"/>
      <c r="AJ6" s="364"/>
      <c r="AK6" s="364"/>
      <c r="AL6" s="364"/>
      <c r="AM6" s="369"/>
      <c r="AN6" s="363" t="s">
        <v>9</v>
      </c>
      <c r="AO6" s="364"/>
      <c r="AP6" s="364"/>
      <c r="AQ6" s="364"/>
      <c r="AR6" s="364"/>
      <c r="AS6" s="364"/>
      <c r="AT6" s="365"/>
      <c r="AU6" s="364" t="s">
        <v>104</v>
      </c>
      <c r="AV6" s="364"/>
      <c r="AW6" s="364"/>
      <c r="AX6" s="364"/>
      <c r="AY6" s="364"/>
      <c r="AZ6" s="364"/>
      <c r="BA6" s="369"/>
      <c r="BB6" s="363" t="s">
        <v>10</v>
      </c>
      <c r="BC6" s="364"/>
      <c r="BD6" s="364"/>
      <c r="BE6" s="364"/>
      <c r="BF6" s="364"/>
      <c r="BG6" s="364"/>
      <c r="BH6" s="364"/>
      <c r="BI6" s="365"/>
      <c r="BJ6" s="364" t="s">
        <v>105</v>
      </c>
      <c r="BK6" s="364"/>
      <c r="BL6" s="364"/>
      <c r="BM6" s="364"/>
      <c r="BN6" s="364"/>
      <c r="BO6" s="364"/>
      <c r="BP6" s="364"/>
      <c r="BQ6" s="369"/>
      <c r="BR6" s="363" t="s">
        <v>11</v>
      </c>
      <c r="BS6" s="364"/>
      <c r="BT6" s="364"/>
      <c r="BU6" s="364"/>
      <c r="BV6" s="364"/>
      <c r="BW6" s="365"/>
      <c r="BX6" s="364" t="s">
        <v>106</v>
      </c>
      <c r="BY6" s="364"/>
      <c r="BZ6" s="364"/>
      <c r="CA6" s="364"/>
      <c r="CB6" s="364"/>
      <c r="CC6" s="364"/>
      <c r="CD6" s="369"/>
      <c r="CE6" s="377"/>
      <c r="CF6" s="380"/>
      <c r="CG6"/>
      <c r="CH6"/>
      <c r="CI6"/>
      <c r="CJ6"/>
      <c r="CK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5" s="29" customFormat="1" ht="21.75" customHeight="1" thickBot="1" x14ac:dyDescent="0.3">
      <c r="A7" s="351"/>
      <c r="B7" s="372"/>
      <c r="C7" s="355"/>
      <c r="D7" s="355"/>
      <c r="E7" s="355"/>
      <c r="F7" s="355"/>
      <c r="G7" s="355"/>
      <c r="H7" s="355"/>
      <c r="I7" s="355"/>
      <c r="J7" s="355"/>
      <c r="K7" s="356"/>
      <c r="L7" s="366"/>
      <c r="M7" s="367"/>
      <c r="N7" s="367"/>
      <c r="O7" s="367"/>
      <c r="P7" s="367"/>
      <c r="Q7" s="367"/>
      <c r="R7" s="368"/>
      <c r="S7" s="367"/>
      <c r="T7" s="367"/>
      <c r="U7" s="367"/>
      <c r="V7" s="367"/>
      <c r="W7" s="367"/>
      <c r="X7" s="367"/>
      <c r="Y7" s="367"/>
      <c r="Z7" s="370"/>
      <c r="AA7" s="366"/>
      <c r="AB7" s="367"/>
      <c r="AC7" s="367"/>
      <c r="AD7" s="367"/>
      <c r="AE7" s="367"/>
      <c r="AF7" s="367"/>
      <c r="AG7" s="368"/>
      <c r="AH7" s="367"/>
      <c r="AI7" s="367"/>
      <c r="AJ7" s="367"/>
      <c r="AK7" s="367"/>
      <c r="AL7" s="367"/>
      <c r="AM7" s="370"/>
      <c r="AN7" s="366"/>
      <c r="AO7" s="367"/>
      <c r="AP7" s="367"/>
      <c r="AQ7" s="367"/>
      <c r="AR7" s="367"/>
      <c r="AS7" s="367"/>
      <c r="AT7" s="368"/>
      <c r="AU7" s="367"/>
      <c r="AV7" s="367"/>
      <c r="AW7" s="367"/>
      <c r="AX7" s="367"/>
      <c r="AY7" s="367"/>
      <c r="AZ7" s="367"/>
      <c r="BA7" s="370"/>
      <c r="BB7" s="366"/>
      <c r="BC7" s="367"/>
      <c r="BD7" s="367"/>
      <c r="BE7" s="367"/>
      <c r="BF7" s="367"/>
      <c r="BG7" s="367"/>
      <c r="BH7" s="367"/>
      <c r="BI7" s="368"/>
      <c r="BJ7" s="367"/>
      <c r="BK7" s="367"/>
      <c r="BL7" s="367"/>
      <c r="BM7" s="367"/>
      <c r="BN7" s="367"/>
      <c r="BO7" s="367"/>
      <c r="BP7" s="367"/>
      <c r="BQ7" s="370"/>
      <c r="BR7" s="366"/>
      <c r="BS7" s="367"/>
      <c r="BT7" s="367"/>
      <c r="BU7" s="367"/>
      <c r="BV7" s="367"/>
      <c r="BW7" s="368"/>
      <c r="BX7" s="367"/>
      <c r="BY7" s="367"/>
      <c r="BZ7" s="367"/>
      <c r="CA7" s="367"/>
      <c r="CB7" s="367"/>
      <c r="CC7" s="367"/>
      <c r="CD7" s="370"/>
      <c r="CE7" s="377"/>
      <c r="CF7" s="380"/>
      <c r="CG7"/>
      <c r="CH7"/>
      <c r="CI7"/>
      <c r="CJ7"/>
      <c r="CK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</row>
    <row r="8" spans="1:195" s="29" customFormat="1" ht="141" customHeight="1" thickBot="1" x14ac:dyDescent="0.3">
      <c r="A8" s="382"/>
      <c r="B8" s="383"/>
      <c r="C8" s="203" t="s">
        <v>0</v>
      </c>
      <c r="D8" s="204" t="s">
        <v>97</v>
      </c>
      <c r="E8" s="205" t="s">
        <v>1</v>
      </c>
      <c r="F8" s="205" t="s">
        <v>189</v>
      </c>
      <c r="G8" s="205" t="s">
        <v>113</v>
      </c>
      <c r="H8" s="205" t="s">
        <v>108</v>
      </c>
      <c r="I8" s="205" t="s">
        <v>111</v>
      </c>
      <c r="J8" s="205" t="s">
        <v>188</v>
      </c>
      <c r="K8" s="206" t="s">
        <v>98</v>
      </c>
      <c r="L8" s="207" t="s">
        <v>97</v>
      </c>
      <c r="M8" s="208" t="s">
        <v>1</v>
      </c>
      <c r="N8" s="205" t="s">
        <v>189</v>
      </c>
      <c r="O8" s="210" t="s">
        <v>113</v>
      </c>
      <c r="P8" s="205" t="s">
        <v>188</v>
      </c>
      <c r="Q8" s="208" t="s">
        <v>12</v>
      </c>
      <c r="R8" s="211" t="s">
        <v>101</v>
      </c>
      <c r="S8" s="207" t="s">
        <v>97</v>
      </c>
      <c r="T8" s="208" t="s">
        <v>1</v>
      </c>
      <c r="U8" s="205" t="s">
        <v>189</v>
      </c>
      <c r="V8" s="210" t="s">
        <v>113</v>
      </c>
      <c r="W8" s="205" t="s">
        <v>188</v>
      </c>
      <c r="X8" s="212" t="s">
        <v>98</v>
      </c>
      <c r="Y8" s="208" t="s">
        <v>12</v>
      </c>
      <c r="Z8" s="213" t="s">
        <v>101</v>
      </c>
      <c r="AA8" s="214" t="s">
        <v>97</v>
      </c>
      <c r="AB8" s="208" t="s">
        <v>1</v>
      </c>
      <c r="AC8" s="210" t="s">
        <v>113</v>
      </c>
      <c r="AD8" s="209" t="s">
        <v>111</v>
      </c>
      <c r="AE8" s="212" t="s">
        <v>98</v>
      </c>
      <c r="AF8" s="208" t="s">
        <v>12</v>
      </c>
      <c r="AG8" s="211" t="s">
        <v>101</v>
      </c>
      <c r="AH8" s="207" t="s">
        <v>97</v>
      </c>
      <c r="AI8" s="208" t="s">
        <v>1</v>
      </c>
      <c r="AJ8" s="210" t="s">
        <v>113</v>
      </c>
      <c r="AK8" s="209" t="s">
        <v>111</v>
      </c>
      <c r="AL8" s="208" t="s">
        <v>12</v>
      </c>
      <c r="AM8" s="213" t="s">
        <v>101</v>
      </c>
      <c r="AN8" s="214" t="s">
        <v>97</v>
      </c>
      <c r="AO8" s="208" t="s">
        <v>1</v>
      </c>
      <c r="AP8" s="210" t="s">
        <v>113</v>
      </c>
      <c r="AQ8" s="209" t="s">
        <v>111</v>
      </c>
      <c r="AR8" s="212" t="s">
        <v>98</v>
      </c>
      <c r="AS8" s="205" t="s">
        <v>12</v>
      </c>
      <c r="AT8" s="211" t="s">
        <v>101</v>
      </c>
      <c r="AU8" s="207" t="s">
        <v>97</v>
      </c>
      <c r="AV8" s="208" t="s">
        <v>1</v>
      </c>
      <c r="AW8" s="210" t="s">
        <v>113</v>
      </c>
      <c r="AX8" s="209" t="s">
        <v>111</v>
      </c>
      <c r="AY8" s="205" t="s">
        <v>98</v>
      </c>
      <c r="AZ8" s="215" t="s">
        <v>12</v>
      </c>
      <c r="BA8" s="213" t="s">
        <v>101</v>
      </c>
      <c r="BB8" s="214" t="s">
        <v>97</v>
      </c>
      <c r="BC8" s="208" t="s">
        <v>1</v>
      </c>
      <c r="BD8" s="210" t="s">
        <v>113</v>
      </c>
      <c r="BE8" s="210" t="s">
        <v>108</v>
      </c>
      <c r="BF8" s="209" t="s">
        <v>111</v>
      </c>
      <c r="BG8" s="212" t="s">
        <v>98</v>
      </c>
      <c r="BH8" s="205" t="s">
        <v>12</v>
      </c>
      <c r="BI8" s="211" t="s">
        <v>101</v>
      </c>
      <c r="BJ8" s="207" t="s">
        <v>97</v>
      </c>
      <c r="BK8" s="208" t="s">
        <v>1</v>
      </c>
      <c r="BL8" s="210" t="s">
        <v>113</v>
      </c>
      <c r="BM8" s="210" t="s">
        <v>108</v>
      </c>
      <c r="BN8" s="209" t="s">
        <v>111</v>
      </c>
      <c r="BO8" s="212" t="s">
        <v>98</v>
      </c>
      <c r="BP8" s="208" t="s">
        <v>12</v>
      </c>
      <c r="BQ8" s="213" t="s">
        <v>101</v>
      </c>
      <c r="BR8" s="214" t="s">
        <v>97</v>
      </c>
      <c r="BS8" s="208" t="s">
        <v>1</v>
      </c>
      <c r="BT8" s="210" t="s">
        <v>113</v>
      </c>
      <c r="BU8" s="210" t="s">
        <v>108</v>
      </c>
      <c r="BV8" s="208" t="s">
        <v>12</v>
      </c>
      <c r="BW8" s="211" t="s">
        <v>101</v>
      </c>
      <c r="BX8" s="207" t="s">
        <v>97</v>
      </c>
      <c r="BY8" s="208" t="s">
        <v>1</v>
      </c>
      <c r="BZ8" s="205" t="s">
        <v>189</v>
      </c>
      <c r="CA8" s="210" t="s">
        <v>113</v>
      </c>
      <c r="CB8" s="210" t="s">
        <v>108</v>
      </c>
      <c r="CC8" s="208" t="s">
        <v>12</v>
      </c>
      <c r="CD8" s="213" t="s">
        <v>101</v>
      </c>
      <c r="CE8" s="378"/>
      <c r="CF8" s="381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</row>
    <row r="9" spans="1:195" s="1" customFormat="1" ht="24.95" customHeight="1" thickBot="1" x14ac:dyDescent="0.3">
      <c r="A9" s="216"/>
      <c r="B9" s="77" t="s">
        <v>36</v>
      </c>
      <c r="C9" s="217"/>
      <c r="D9" s="217"/>
      <c r="E9" s="217"/>
      <c r="F9" s="217"/>
      <c r="G9" s="217"/>
      <c r="H9" s="217"/>
      <c r="I9" s="217"/>
      <c r="J9" s="217"/>
      <c r="K9" s="217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9"/>
      <c r="CF9" s="220"/>
    </row>
    <row r="10" spans="1:195" s="1" customFormat="1" ht="20.100000000000001" customHeight="1" x14ac:dyDescent="0.25">
      <c r="A10" s="221" t="s">
        <v>114</v>
      </c>
      <c r="B10" s="222" t="s">
        <v>56</v>
      </c>
      <c r="C10" s="65">
        <f>SUM(D10:K10)</f>
        <v>15</v>
      </c>
      <c r="D10" s="44">
        <f t="shared" ref="D10:D18" si="0">L10+S10+AA10+AH10+AN10+AU10+BB10+BJ10+BR10+BX10</f>
        <v>15</v>
      </c>
      <c r="E10" s="44"/>
      <c r="F10" s="44"/>
      <c r="G10" s="44"/>
      <c r="H10" s="44"/>
      <c r="I10" s="44"/>
      <c r="J10" s="44"/>
      <c r="K10" s="46"/>
      <c r="L10" s="78">
        <v>15</v>
      </c>
      <c r="M10" s="44"/>
      <c r="N10" s="44"/>
      <c r="O10" s="44"/>
      <c r="P10" s="44"/>
      <c r="Q10" s="66">
        <v>3</v>
      </c>
      <c r="R10" s="138" t="s">
        <v>102</v>
      </c>
      <c r="S10" s="78"/>
      <c r="T10" s="44"/>
      <c r="U10" s="44"/>
      <c r="V10" s="44"/>
      <c r="W10" s="44"/>
      <c r="X10" s="44"/>
      <c r="Y10" s="66"/>
      <c r="Z10" s="108"/>
      <c r="AA10" s="65"/>
      <c r="AB10" s="44"/>
      <c r="AC10" s="44"/>
      <c r="AD10" s="44"/>
      <c r="AE10" s="44"/>
      <c r="AF10" s="66"/>
      <c r="AG10" s="138"/>
      <c r="AH10" s="78"/>
      <c r="AI10" s="44"/>
      <c r="AJ10" s="44"/>
      <c r="AK10" s="44"/>
      <c r="AL10" s="66"/>
      <c r="AM10" s="108"/>
      <c r="AN10" s="65"/>
      <c r="AO10" s="44"/>
      <c r="AP10" s="44"/>
      <c r="AQ10" s="44"/>
      <c r="AR10" s="44"/>
      <c r="AS10" s="66"/>
      <c r="AT10" s="138"/>
      <c r="AU10" s="78"/>
      <c r="AV10" s="44"/>
      <c r="AW10" s="44"/>
      <c r="AX10" s="44"/>
      <c r="AY10" s="44"/>
      <c r="AZ10" s="66"/>
      <c r="BA10" s="108"/>
      <c r="BB10" s="65"/>
      <c r="BC10" s="44"/>
      <c r="BD10" s="44"/>
      <c r="BE10" s="44"/>
      <c r="BF10" s="44"/>
      <c r="BG10" s="44"/>
      <c r="BH10" s="66"/>
      <c r="BI10" s="138"/>
      <c r="BJ10" s="78"/>
      <c r="BK10" s="44"/>
      <c r="BL10" s="44"/>
      <c r="BM10" s="44"/>
      <c r="BN10" s="44"/>
      <c r="BO10" s="44"/>
      <c r="BP10" s="66"/>
      <c r="BQ10" s="108"/>
      <c r="BR10" s="65"/>
      <c r="BS10" s="44"/>
      <c r="BT10" s="44"/>
      <c r="BU10" s="44"/>
      <c r="BV10" s="66"/>
      <c r="BW10" s="156"/>
      <c r="BX10" s="78"/>
      <c r="BY10" s="44"/>
      <c r="BZ10" s="44"/>
      <c r="CA10" s="44"/>
      <c r="CB10" s="44"/>
      <c r="CC10" s="66"/>
      <c r="CD10" s="114"/>
      <c r="CE10" s="221">
        <f t="shared" ref="CE10:CE21" si="1">Q10+Y10+AF10+AL10+AS10+AZ10+BH10+BP10+BV10+CC10</f>
        <v>3</v>
      </c>
      <c r="CF10" s="223"/>
    </row>
    <row r="11" spans="1:195" s="1" customFormat="1" ht="20.100000000000001" customHeight="1" x14ac:dyDescent="0.25">
      <c r="A11" s="99" t="s">
        <v>120</v>
      </c>
      <c r="B11" s="224" t="s">
        <v>57</v>
      </c>
      <c r="C11" s="64">
        <f t="shared" ref="C11:C22" si="2">SUM(D11:K11)</f>
        <v>30</v>
      </c>
      <c r="D11" s="12">
        <f t="shared" si="0"/>
        <v>15</v>
      </c>
      <c r="E11" s="12">
        <f t="shared" ref="E11:E16" si="3">M11+T11+AB11+AI11+AO11+AV11+BC11+BK11+BS11+BY11</f>
        <v>15</v>
      </c>
      <c r="F11" s="12"/>
      <c r="G11" s="12"/>
      <c r="H11" s="12"/>
      <c r="I11" s="12"/>
      <c r="J11" s="12"/>
      <c r="K11" s="11"/>
      <c r="L11" s="13">
        <v>15</v>
      </c>
      <c r="M11" s="12">
        <v>15</v>
      </c>
      <c r="N11" s="12"/>
      <c r="O11" s="12"/>
      <c r="P11" s="12"/>
      <c r="Q11" s="17">
        <v>3</v>
      </c>
      <c r="R11" s="139" t="s">
        <v>102</v>
      </c>
      <c r="S11" s="13"/>
      <c r="T11" s="12"/>
      <c r="U11" s="12"/>
      <c r="V11" s="12"/>
      <c r="W11" s="12"/>
      <c r="X11" s="12"/>
      <c r="Y11" s="17"/>
      <c r="Z11" s="109"/>
      <c r="AA11" s="64"/>
      <c r="AB11" s="12"/>
      <c r="AC11" s="12"/>
      <c r="AD11" s="12"/>
      <c r="AE11" s="12"/>
      <c r="AF11" s="17"/>
      <c r="AG11" s="139"/>
      <c r="AH11" s="13"/>
      <c r="AI11" s="12"/>
      <c r="AJ11" s="12"/>
      <c r="AK11" s="12"/>
      <c r="AL11" s="17"/>
      <c r="AM11" s="109"/>
      <c r="AN11" s="64"/>
      <c r="AO11" s="12"/>
      <c r="AP11" s="12"/>
      <c r="AQ11" s="12"/>
      <c r="AR11" s="12"/>
      <c r="AS11" s="17"/>
      <c r="AT11" s="139"/>
      <c r="AU11" s="13"/>
      <c r="AV11" s="12"/>
      <c r="AW11" s="12"/>
      <c r="AX11" s="12"/>
      <c r="AY11" s="12"/>
      <c r="AZ11" s="17"/>
      <c r="BA11" s="109"/>
      <c r="BB11" s="64"/>
      <c r="BC11" s="12"/>
      <c r="BD11" s="12"/>
      <c r="BE11" s="12"/>
      <c r="BF11" s="12"/>
      <c r="BG11" s="12"/>
      <c r="BH11" s="17"/>
      <c r="BI11" s="139"/>
      <c r="BJ11" s="13"/>
      <c r="BK11" s="12"/>
      <c r="BL11" s="12"/>
      <c r="BM11" s="12"/>
      <c r="BN11" s="12"/>
      <c r="BO11" s="12"/>
      <c r="BP11" s="17"/>
      <c r="BQ11" s="109"/>
      <c r="BR11" s="64"/>
      <c r="BS11" s="12"/>
      <c r="BT11" s="12"/>
      <c r="BU11" s="12"/>
      <c r="BV11" s="17"/>
      <c r="BW11" s="148"/>
      <c r="BX11" s="13"/>
      <c r="BY11" s="12"/>
      <c r="BZ11" s="12"/>
      <c r="CA11" s="12"/>
      <c r="CB11" s="12"/>
      <c r="CC11" s="17"/>
      <c r="CD11" s="122"/>
      <c r="CE11" s="99">
        <f t="shared" si="1"/>
        <v>3</v>
      </c>
      <c r="CF11" s="225"/>
    </row>
    <row r="12" spans="1:195" s="1" customFormat="1" ht="20.100000000000001" customHeight="1" x14ac:dyDescent="0.25">
      <c r="A12" s="99" t="s">
        <v>115</v>
      </c>
      <c r="B12" s="224" t="s">
        <v>62</v>
      </c>
      <c r="C12" s="64">
        <f t="shared" si="2"/>
        <v>45</v>
      </c>
      <c r="D12" s="12">
        <f t="shared" si="0"/>
        <v>15</v>
      </c>
      <c r="E12" s="12">
        <f t="shared" si="3"/>
        <v>30</v>
      </c>
      <c r="F12" s="12"/>
      <c r="G12" s="12"/>
      <c r="H12" s="12"/>
      <c r="I12" s="12"/>
      <c r="J12" s="12"/>
      <c r="K12" s="11"/>
      <c r="L12" s="13">
        <v>15</v>
      </c>
      <c r="M12" s="12">
        <v>30</v>
      </c>
      <c r="N12" s="12"/>
      <c r="O12" s="12"/>
      <c r="P12" s="12"/>
      <c r="Q12" s="17">
        <v>4</v>
      </c>
      <c r="R12" s="139" t="s">
        <v>102</v>
      </c>
      <c r="S12" s="13"/>
      <c r="T12" s="12"/>
      <c r="U12" s="12"/>
      <c r="V12" s="12"/>
      <c r="W12" s="12"/>
      <c r="X12" s="12"/>
      <c r="Y12" s="17"/>
      <c r="Z12" s="109"/>
      <c r="AA12" s="64"/>
      <c r="AB12" s="12"/>
      <c r="AC12" s="12"/>
      <c r="AD12" s="12"/>
      <c r="AE12" s="12"/>
      <c r="AF12" s="17"/>
      <c r="AG12" s="139"/>
      <c r="AH12" s="13"/>
      <c r="AI12" s="12"/>
      <c r="AJ12" s="12"/>
      <c r="AK12" s="12"/>
      <c r="AL12" s="17"/>
      <c r="AM12" s="109"/>
      <c r="AN12" s="64"/>
      <c r="AO12" s="12"/>
      <c r="AP12" s="12"/>
      <c r="AQ12" s="12"/>
      <c r="AR12" s="12"/>
      <c r="AS12" s="17"/>
      <c r="AT12" s="139"/>
      <c r="AU12" s="13"/>
      <c r="AV12" s="12"/>
      <c r="AW12" s="12"/>
      <c r="AX12" s="12"/>
      <c r="AY12" s="12"/>
      <c r="AZ12" s="17"/>
      <c r="BA12" s="109"/>
      <c r="BB12" s="64"/>
      <c r="BC12" s="12"/>
      <c r="BD12" s="12"/>
      <c r="BE12" s="12"/>
      <c r="BF12" s="12"/>
      <c r="BG12" s="12"/>
      <c r="BH12" s="17"/>
      <c r="BI12" s="139"/>
      <c r="BJ12" s="13"/>
      <c r="BK12" s="12"/>
      <c r="BL12" s="12"/>
      <c r="BM12" s="12"/>
      <c r="BN12" s="12"/>
      <c r="BO12" s="12"/>
      <c r="BP12" s="17"/>
      <c r="BQ12" s="109"/>
      <c r="BR12" s="64"/>
      <c r="BS12" s="12"/>
      <c r="BT12" s="12"/>
      <c r="BU12" s="12"/>
      <c r="BV12" s="17"/>
      <c r="BW12" s="148"/>
      <c r="BX12" s="13"/>
      <c r="BY12" s="12"/>
      <c r="BZ12" s="12"/>
      <c r="CA12" s="12"/>
      <c r="CB12" s="12"/>
      <c r="CC12" s="17"/>
      <c r="CD12" s="122"/>
      <c r="CE12" s="99">
        <f t="shared" si="1"/>
        <v>4</v>
      </c>
      <c r="CF12" s="225"/>
    </row>
    <row r="13" spans="1:195" s="1" customFormat="1" ht="20.100000000000001" customHeight="1" x14ac:dyDescent="0.25">
      <c r="A13" s="99" t="s">
        <v>116</v>
      </c>
      <c r="B13" s="224" t="s">
        <v>58</v>
      </c>
      <c r="C13" s="64">
        <f t="shared" si="2"/>
        <v>30</v>
      </c>
      <c r="D13" s="12">
        <f t="shared" si="0"/>
        <v>15</v>
      </c>
      <c r="E13" s="12">
        <f t="shared" si="3"/>
        <v>15</v>
      </c>
      <c r="F13" s="12"/>
      <c r="G13" s="12"/>
      <c r="H13" s="12"/>
      <c r="I13" s="12"/>
      <c r="J13" s="12"/>
      <c r="K13" s="11"/>
      <c r="L13" s="13"/>
      <c r="M13" s="12"/>
      <c r="N13" s="12"/>
      <c r="O13" s="12"/>
      <c r="P13" s="12"/>
      <c r="Q13" s="17"/>
      <c r="R13" s="139"/>
      <c r="S13" s="13"/>
      <c r="T13" s="12"/>
      <c r="U13" s="12"/>
      <c r="V13" s="12"/>
      <c r="W13" s="12"/>
      <c r="X13" s="12"/>
      <c r="Y13" s="17"/>
      <c r="Z13" s="109"/>
      <c r="AA13" s="64"/>
      <c r="AB13" s="12"/>
      <c r="AC13" s="12"/>
      <c r="AD13" s="12"/>
      <c r="AE13" s="12"/>
      <c r="AF13" s="17"/>
      <c r="AG13" s="139"/>
      <c r="AH13" s="13"/>
      <c r="AI13" s="12"/>
      <c r="AJ13" s="12"/>
      <c r="AK13" s="12"/>
      <c r="AL13" s="17"/>
      <c r="AM13" s="109"/>
      <c r="AN13" s="64"/>
      <c r="AO13" s="12"/>
      <c r="AP13" s="12"/>
      <c r="AQ13" s="12"/>
      <c r="AR13" s="12"/>
      <c r="AS13" s="17"/>
      <c r="AT13" s="139"/>
      <c r="AU13" s="13"/>
      <c r="AV13" s="12"/>
      <c r="AW13" s="12"/>
      <c r="AX13" s="12"/>
      <c r="AY13" s="12"/>
      <c r="AZ13" s="17"/>
      <c r="BA13" s="109"/>
      <c r="BB13" s="64"/>
      <c r="BC13" s="12"/>
      <c r="BD13" s="12"/>
      <c r="BE13" s="12"/>
      <c r="BF13" s="12"/>
      <c r="BG13" s="12"/>
      <c r="BH13" s="17"/>
      <c r="BI13" s="139"/>
      <c r="BJ13" s="13"/>
      <c r="BK13" s="12"/>
      <c r="BL13" s="12"/>
      <c r="BM13" s="12"/>
      <c r="BN13" s="12"/>
      <c r="BO13" s="12"/>
      <c r="BP13" s="17"/>
      <c r="BQ13" s="109"/>
      <c r="BR13" s="64"/>
      <c r="BS13" s="12"/>
      <c r="BT13" s="12"/>
      <c r="BU13" s="12"/>
      <c r="BV13" s="17"/>
      <c r="BW13" s="148"/>
      <c r="BX13" s="13">
        <v>15</v>
      </c>
      <c r="BY13" s="12">
        <v>15</v>
      </c>
      <c r="BZ13" s="12"/>
      <c r="CA13" s="12"/>
      <c r="CB13" s="12"/>
      <c r="CC13" s="17">
        <v>3</v>
      </c>
      <c r="CD13" s="122" t="s">
        <v>110</v>
      </c>
      <c r="CE13" s="99">
        <f t="shared" si="1"/>
        <v>3</v>
      </c>
      <c r="CF13" s="225"/>
    </row>
    <row r="14" spans="1:195" s="1" customFormat="1" ht="20.100000000000001" customHeight="1" x14ac:dyDescent="0.25">
      <c r="A14" s="99" t="s">
        <v>121</v>
      </c>
      <c r="B14" s="224" t="s">
        <v>59</v>
      </c>
      <c r="C14" s="64">
        <f t="shared" si="2"/>
        <v>30</v>
      </c>
      <c r="D14" s="12">
        <f t="shared" si="0"/>
        <v>15</v>
      </c>
      <c r="E14" s="12">
        <f t="shared" si="3"/>
        <v>15</v>
      </c>
      <c r="F14" s="12"/>
      <c r="G14" s="12"/>
      <c r="H14" s="12"/>
      <c r="I14" s="12"/>
      <c r="J14" s="12"/>
      <c r="K14" s="11"/>
      <c r="L14" s="13"/>
      <c r="M14" s="12"/>
      <c r="N14" s="12"/>
      <c r="O14" s="12"/>
      <c r="P14" s="12"/>
      <c r="Q14" s="17"/>
      <c r="R14" s="139"/>
      <c r="S14" s="13"/>
      <c r="T14" s="12"/>
      <c r="U14" s="12"/>
      <c r="V14" s="12"/>
      <c r="W14" s="12"/>
      <c r="X14" s="12"/>
      <c r="Y14" s="17"/>
      <c r="Z14" s="109"/>
      <c r="AA14" s="64"/>
      <c r="AB14" s="12"/>
      <c r="AC14" s="12"/>
      <c r="AD14" s="12"/>
      <c r="AE14" s="12"/>
      <c r="AF14" s="17"/>
      <c r="AG14" s="139"/>
      <c r="AH14" s="13"/>
      <c r="AI14" s="12"/>
      <c r="AJ14" s="12"/>
      <c r="AK14" s="12"/>
      <c r="AL14" s="17"/>
      <c r="AM14" s="109"/>
      <c r="AN14" s="64"/>
      <c r="AO14" s="12"/>
      <c r="AP14" s="12"/>
      <c r="AQ14" s="12"/>
      <c r="AR14" s="12"/>
      <c r="AS14" s="17"/>
      <c r="AT14" s="139"/>
      <c r="AU14" s="13"/>
      <c r="AV14" s="12"/>
      <c r="AW14" s="12"/>
      <c r="AX14" s="12"/>
      <c r="AY14" s="12"/>
      <c r="AZ14" s="17"/>
      <c r="BA14" s="109"/>
      <c r="BB14" s="64"/>
      <c r="BC14" s="12"/>
      <c r="BD14" s="12"/>
      <c r="BE14" s="12"/>
      <c r="BF14" s="12"/>
      <c r="BG14" s="12"/>
      <c r="BH14" s="17"/>
      <c r="BI14" s="139"/>
      <c r="BJ14" s="13"/>
      <c r="BK14" s="12"/>
      <c r="BL14" s="12"/>
      <c r="BM14" s="12"/>
      <c r="BN14" s="12"/>
      <c r="BO14" s="12"/>
      <c r="BP14" s="17"/>
      <c r="BQ14" s="109"/>
      <c r="BR14" s="64">
        <v>15</v>
      </c>
      <c r="BS14" s="12">
        <v>15</v>
      </c>
      <c r="BT14" s="12"/>
      <c r="BU14" s="12"/>
      <c r="BV14" s="17">
        <v>3</v>
      </c>
      <c r="BW14" s="139" t="s">
        <v>102</v>
      </c>
      <c r="BX14" s="226"/>
      <c r="BY14" s="227"/>
      <c r="BZ14" s="227"/>
      <c r="CA14" s="227"/>
      <c r="CB14" s="227"/>
      <c r="CC14" s="228"/>
      <c r="CD14" s="229"/>
      <c r="CE14" s="99">
        <f t="shared" si="1"/>
        <v>3</v>
      </c>
      <c r="CF14" s="230"/>
    </row>
    <row r="15" spans="1:195" s="1" customFormat="1" ht="20.100000000000001" customHeight="1" x14ac:dyDescent="0.25">
      <c r="A15" s="99" t="s">
        <v>117</v>
      </c>
      <c r="B15" s="224" t="s">
        <v>41</v>
      </c>
      <c r="C15" s="64">
        <f t="shared" si="2"/>
        <v>45</v>
      </c>
      <c r="D15" s="12">
        <f t="shared" si="0"/>
        <v>15</v>
      </c>
      <c r="E15" s="12">
        <f t="shared" si="3"/>
        <v>30</v>
      </c>
      <c r="F15" s="12"/>
      <c r="G15" s="12"/>
      <c r="H15" s="12"/>
      <c r="I15" s="12"/>
      <c r="J15" s="12"/>
      <c r="K15" s="11"/>
      <c r="L15" s="13"/>
      <c r="M15" s="12"/>
      <c r="N15" s="12"/>
      <c r="O15" s="12"/>
      <c r="P15" s="12"/>
      <c r="Q15" s="17"/>
      <c r="R15" s="139"/>
      <c r="S15" s="13">
        <v>15</v>
      </c>
      <c r="T15" s="12">
        <v>30</v>
      </c>
      <c r="U15" s="12"/>
      <c r="V15" s="12"/>
      <c r="W15" s="12"/>
      <c r="X15" s="12"/>
      <c r="Y15" s="17">
        <v>3</v>
      </c>
      <c r="Z15" s="109" t="s">
        <v>102</v>
      </c>
      <c r="AA15" s="64"/>
      <c r="AB15" s="12"/>
      <c r="AC15" s="12"/>
      <c r="AD15" s="12"/>
      <c r="AE15" s="12"/>
      <c r="AF15" s="17"/>
      <c r="AG15" s="139"/>
      <c r="AH15" s="13"/>
      <c r="AI15" s="12"/>
      <c r="AJ15" s="12"/>
      <c r="AK15" s="12"/>
      <c r="AL15" s="17"/>
      <c r="AM15" s="109"/>
      <c r="AN15" s="64"/>
      <c r="AO15" s="12"/>
      <c r="AP15" s="12"/>
      <c r="AQ15" s="12"/>
      <c r="AR15" s="12"/>
      <c r="AS15" s="17"/>
      <c r="AT15" s="139"/>
      <c r="AU15" s="13"/>
      <c r="AV15" s="12"/>
      <c r="AW15" s="12"/>
      <c r="AX15" s="12"/>
      <c r="AY15" s="12"/>
      <c r="AZ15" s="17"/>
      <c r="BA15" s="109"/>
      <c r="BB15" s="64"/>
      <c r="BC15" s="12"/>
      <c r="BD15" s="12"/>
      <c r="BE15" s="12"/>
      <c r="BF15" s="12"/>
      <c r="BG15" s="12"/>
      <c r="BH15" s="17"/>
      <c r="BI15" s="139"/>
      <c r="BJ15" s="13"/>
      <c r="BK15" s="12"/>
      <c r="BL15" s="12"/>
      <c r="BM15" s="12"/>
      <c r="BN15" s="12"/>
      <c r="BO15" s="12"/>
      <c r="BP15" s="17"/>
      <c r="BQ15" s="109"/>
      <c r="BR15" s="64"/>
      <c r="BS15" s="12"/>
      <c r="BT15" s="12"/>
      <c r="BU15" s="12"/>
      <c r="BV15" s="17"/>
      <c r="BW15" s="139"/>
      <c r="BX15" s="13"/>
      <c r="BY15" s="12"/>
      <c r="BZ15" s="12"/>
      <c r="CA15" s="12"/>
      <c r="CB15" s="12"/>
      <c r="CC15" s="17"/>
      <c r="CD15" s="122"/>
      <c r="CE15" s="99">
        <f t="shared" si="1"/>
        <v>3</v>
      </c>
      <c r="CF15" s="11"/>
    </row>
    <row r="16" spans="1:195" s="1" customFormat="1" ht="20.100000000000001" customHeight="1" x14ac:dyDescent="0.25">
      <c r="A16" s="99" t="s">
        <v>118</v>
      </c>
      <c r="B16" s="224" t="s">
        <v>91</v>
      </c>
      <c r="C16" s="64">
        <f t="shared" si="2"/>
        <v>30</v>
      </c>
      <c r="D16" s="12">
        <f t="shared" si="0"/>
        <v>15</v>
      </c>
      <c r="E16" s="12">
        <f t="shared" si="3"/>
        <v>15</v>
      </c>
      <c r="F16" s="12"/>
      <c r="G16" s="12"/>
      <c r="H16" s="12"/>
      <c r="I16" s="12"/>
      <c r="J16" s="12"/>
      <c r="K16" s="11"/>
      <c r="L16" s="13"/>
      <c r="M16" s="12"/>
      <c r="N16" s="12"/>
      <c r="O16" s="12"/>
      <c r="P16" s="12"/>
      <c r="Q16" s="17"/>
      <c r="R16" s="139"/>
      <c r="S16" s="13">
        <v>15</v>
      </c>
      <c r="T16" s="12">
        <v>15</v>
      </c>
      <c r="U16" s="12"/>
      <c r="V16" s="12"/>
      <c r="W16" s="12"/>
      <c r="X16" s="12"/>
      <c r="Y16" s="17">
        <v>2</v>
      </c>
      <c r="Z16" s="109" t="s">
        <v>102</v>
      </c>
      <c r="AA16" s="64"/>
      <c r="AB16" s="12"/>
      <c r="AC16" s="12"/>
      <c r="AD16" s="12"/>
      <c r="AE16" s="12"/>
      <c r="AF16" s="17"/>
      <c r="AG16" s="139"/>
      <c r="AH16" s="13"/>
      <c r="AI16" s="12"/>
      <c r="AJ16" s="12"/>
      <c r="AK16" s="12"/>
      <c r="AL16" s="17"/>
      <c r="AM16" s="109"/>
      <c r="AN16" s="64"/>
      <c r="AO16" s="12"/>
      <c r="AP16" s="12"/>
      <c r="AQ16" s="12"/>
      <c r="AR16" s="12"/>
      <c r="AS16" s="17"/>
      <c r="AT16" s="139"/>
      <c r="AU16" s="13"/>
      <c r="AV16" s="12"/>
      <c r="AW16" s="12"/>
      <c r="AX16" s="12"/>
      <c r="AY16" s="12"/>
      <c r="AZ16" s="17"/>
      <c r="BA16" s="109"/>
      <c r="BB16" s="64"/>
      <c r="BC16" s="12"/>
      <c r="BD16" s="12"/>
      <c r="BE16" s="12"/>
      <c r="BF16" s="12"/>
      <c r="BG16" s="12"/>
      <c r="BH16" s="17"/>
      <c r="BI16" s="139"/>
      <c r="BJ16" s="13"/>
      <c r="BK16" s="12"/>
      <c r="BL16" s="12"/>
      <c r="BM16" s="12"/>
      <c r="BN16" s="12"/>
      <c r="BO16" s="12"/>
      <c r="BP16" s="17"/>
      <c r="BQ16" s="109"/>
      <c r="BR16" s="64"/>
      <c r="BS16" s="12"/>
      <c r="BT16" s="12"/>
      <c r="BU16" s="12"/>
      <c r="BV16" s="17"/>
      <c r="BW16" s="139"/>
      <c r="BX16" s="13"/>
      <c r="BY16" s="12"/>
      <c r="BZ16" s="12"/>
      <c r="CA16" s="12"/>
      <c r="CB16" s="12"/>
      <c r="CC16" s="17"/>
      <c r="CD16" s="122"/>
      <c r="CE16" s="99">
        <f t="shared" si="1"/>
        <v>2</v>
      </c>
      <c r="CF16" s="11"/>
    </row>
    <row r="17" spans="1:84" s="1" customFormat="1" ht="20.100000000000001" customHeight="1" x14ac:dyDescent="0.25">
      <c r="A17" s="99" t="s">
        <v>122</v>
      </c>
      <c r="B17" s="224" t="s">
        <v>60</v>
      </c>
      <c r="C17" s="64">
        <f t="shared" si="2"/>
        <v>15</v>
      </c>
      <c r="D17" s="12">
        <f t="shared" si="0"/>
        <v>15</v>
      </c>
      <c r="E17" s="12"/>
      <c r="F17" s="12"/>
      <c r="G17" s="12"/>
      <c r="H17" s="12"/>
      <c r="I17" s="12"/>
      <c r="J17" s="12"/>
      <c r="K17" s="11"/>
      <c r="L17" s="13"/>
      <c r="M17" s="12"/>
      <c r="N17" s="12"/>
      <c r="O17" s="12"/>
      <c r="P17" s="12"/>
      <c r="Q17" s="17"/>
      <c r="R17" s="139"/>
      <c r="S17" s="13"/>
      <c r="T17" s="12"/>
      <c r="U17" s="12"/>
      <c r="V17" s="12"/>
      <c r="W17" s="12"/>
      <c r="X17" s="12"/>
      <c r="Y17" s="17"/>
      <c r="Z17" s="109"/>
      <c r="AA17" s="64"/>
      <c r="AB17" s="12"/>
      <c r="AC17" s="12"/>
      <c r="AD17" s="12"/>
      <c r="AE17" s="12"/>
      <c r="AF17" s="17"/>
      <c r="AG17" s="139"/>
      <c r="AH17" s="13"/>
      <c r="AI17" s="12"/>
      <c r="AJ17" s="12"/>
      <c r="AK17" s="12"/>
      <c r="AL17" s="17"/>
      <c r="AM17" s="109"/>
      <c r="AN17" s="64"/>
      <c r="AO17" s="12"/>
      <c r="AP17" s="12"/>
      <c r="AQ17" s="12"/>
      <c r="AR17" s="12"/>
      <c r="AS17" s="17"/>
      <c r="AT17" s="139"/>
      <c r="AU17" s="13"/>
      <c r="AV17" s="12"/>
      <c r="AW17" s="12"/>
      <c r="AX17" s="12"/>
      <c r="AY17" s="12"/>
      <c r="AZ17" s="17"/>
      <c r="BA17" s="109"/>
      <c r="BB17" s="64"/>
      <c r="BC17" s="12"/>
      <c r="BD17" s="12"/>
      <c r="BE17" s="12"/>
      <c r="BF17" s="12"/>
      <c r="BG17" s="12"/>
      <c r="BH17" s="17"/>
      <c r="BI17" s="139"/>
      <c r="BJ17" s="13"/>
      <c r="BK17" s="12"/>
      <c r="BL17" s="12"/>
      <c r="BM17" s="12"/>
      <c r="BN17" s="12"/>
      <c r="BO17" s="12"/>
      <c r="BP17" s="17"/>
      <c r="BQ17" s="109"/>
      <c r="BR17" s="64">
        <v>15</v>
      </c>
      <c r="BS17" s="12"/>
      <c r="BT17" s="12"/>
      <c r="BU17" s="12"/>
      <c r="BV17" s="17">
        <v>1</v>
      </c>
      <c r="BW17" s="139" t="s">
        <v>107</v>
      </c>
      <c r="BX17" s="13"/>
      <c r="BY17" s="12"/>
      <c r="BZ17" s="12"/>
      <c r="CA17" s="12"/>
      <c r="CB17" s="12"/>
      <c r="CC17" s="17"/>
      <c r="CD17" s="122"/>
      <c r="CE17" s="99">
        <f t="shared" si="1"/>
        <v>1</v>
      </c>
      <c r="CF17" s="11"/>
    </row>
    <row r="18" spans="1:84" s="1" customFormat="1" ht="20.100000000000001" customHeight="1" x14ac:dyDescent="0.25">
      <c r="A18" s="99" t="s">
        <v>119</v>
      </c>
      <c r="B18" s="224" t="s">
        <v>43</v>
      </c>
      <c r="C18" s="64">
        <f t="shared" si="2"/>
        <v>30</v>
      </c>
      <c r="D18" s="12">
        <f t="shared" si="0"/>
        <v>15</v>
      </c>
      <c r="E18" s="12">
        <f>M18+T18+AB18+AI18+AO18+AV18+BC18+BK18+BS18+BY18</f>
        <v>15</v>
      </c>
      <c r="F18" s="12"/>
      <c r="G18" s="12"/>
      <c r="H18" s="12"/>
      <c r="I18" s="12"/>
      <c r="J18" s="12"/>
      <c r="K18" s="11"/>
      <c r="L18" s="13"/>
      <c r="M18" s="12"/>
      <c r="N18" s="12"/>
      <c r="O18" s="12"/>
      <c r="P18" s="12"/>
      <c r="Q18" s="17"/>
      <c r="R18" s="139"/>
      <c r="S18" s="13"/>
      <c r="T18" s="12"/>
      <c r="U18" s="12"/>
      <c r="V18" s="12"/>
      <c r="W18" s="12"/>
      <c r="X18" s="12"/>
      <c r="Y18" s="17"/>
      <c r="Z18" s="109"/>
      <c r="AA18" s="64"/>
      <c r="AB18" s="12"/>
      <c r="AC18" s="12"/>
      <c r="AD18" s="12"/>
      <c r="AE18" s="12"/>
      <c r="AF18" s="17"/>
      <c r="AG18" s="139"/>
      <c r="AH18" s="13"/>
      <c r="AI18" s="12"/>
      <c r="AJ18" s="12"/>
      <c r="AK18" s="12"/>
      <c r="AL18" s="17"/>
      <c r="AM18" s="109"/>
      <c r="AN18" s="64"/>
      <c r="AO18" s="12"/>
      <c r="AP18" s="12"/>
      <c r="AQ18" s="12"/>
      <c r="AR18" s="12"/>
      <c r="AS18" s="17"/>
      <c r="AT18" s="139"/>
      <c r="AU18" s="13"/>
      <c r="AV18" s="12"/>
      <c r="AW18" s="12"/>
      <c r="AX18" s="12"/>
      <c r="AY18" s="12"/>
      <c r="AZ18" s="17"/>
      <c r="BA18" s="109"/>
      <c r="BB18" s="64"/>
      <c r="BC18" s="12"/>
      <c r="BD18" s="12"/>
      <c r="BE18" s="12"/>
      <c r="BF18" s="12"/>
      <c r="BG18" s="12"/>
      <c r="BH18" s="17"/>
      <c r="BI18" s="139"/>
      <c r="BJ18" s="13">
        <v>15</v>
      </c>
      <c r="BK18" s="12">
        <v>15</v>
      </c>
      <c r="BL18" s="12"/>
      <c r="BM18" s="12"/>
      <c r="BN18" s="12"/>
      <c r="BO18" s="12"/>
      <c r="BP18" s="17">
        <v>3</v>
      </c>
      <c r="BQ18" s="109" t="s">
        <v>102</v>
      </c>
      <c r="BR18" s="64"/>
      <c r="BS18" s="12"/>
      <c r="BT18" s="12"/>
      <c r="BU18" s="12"/>
      <c r="BV18" s="17"/>
      <c r="BW18" s="139"/>
      <c r="BX18" s="13"/>
      <c r="BY18" s="12"/>
      <c r="BZ18" s="12"/>
      <c r="CA18" s="12"/>
      <c r="CB18" s="12"/>
      <c r="CC18" s="17"/>
      <c r="CD18" s="122"/>
      <c r="CE18" s="99">
        <f t="shared" si="1"/>
        <v>3</v>
      </c>
      <c r="CF18" s="11"/>
    </row>
    <row r="19" spans="1:84" s="1" customFormat="1" ht="20.100000000000001" customHeight="1" x14ac:dyDescent="0.25">
      <c r="A19" s="99" t="s">
        <v>123</v>
      </c>
      <c r="B19" s="224" t="s">
        <v>61</v>
      </c>
      <c r="C19" s="64">
        <f t="shared" si="2"/>
        <v>15</v>
      </c>
      <c r="D19" s="12"/>
      <c r="E19" s="12">
        <f>M19+T19+AB19+AI19+AO19+AV19+BC19+BK19+BS19+BY19</f>
        <v>15</v>
      </c>
      <c r="F19" s="12"/>
      <c r="G19" s="12"/>
      <c r="H19" s="12"/>
      <c r="I19" s="12"/>
      <c r="J19" s="12"/>
      <c r="K19" s="11"/>
      <c r="L19" s="13"/>
      <c r="M19" s="12"/>
      <c r="N19" s="12"/>
      <c r="O19" s="12"/>
      <c r="P19" s="12"/>
      <c r="Q19" s="17"/>
      <c r="R19" s="139"/>
      <c r="S19" s="13"/>
      <c r="T19" s="12">
        <v>15</v>
      </c>
      <c r="U19" s="12"/>
      <c r="V19" s="12"/>
      <c r="W19" s="12"/>
      <c r="X19" s="12"/>
      <c r="Y19" s="17">
        <v>1</v>
      </c>
      <c r="Z19" s="109" t="s">
        <v>110</v>
      </c>
      <c r="AA19" s="64"/>
      <c r="AB19" s="12"/>
      <c r="AC19" s="12"/>
      <c r="AD19" s="12"/>
      <c r="AE19" s="12"/>
      <c r="AF19" s="17"/>
      <c r="AG19" s="139"/>
      <c r="AH19" s="13"/>
      <c r="AI19" s="12"/>
      <c r="AJ19" s="12"/>
      <c r="AK19" s="12"/>
      <c r="AL19" s="17"/>
      <c r="AM19" s="109"/>
      <c r="AN19" s="64"/>
      <c r="AO19" s="12"/>
      <c r="AP19" s="12"/>
      <c r="AQ19" s="12"/>
      <c r="AR19" s="12"/>
      <c r="AS19" s="17"/>
      <c r="AT19" s="139"/>
      <c r="AU19" s="13"/>
      <c r="AV19" s="12"/>
      <c r="AW19" s="12"/>
      <c r="AX19" s="12"/>
      <c r="AY19" s="12"/>
      <c r="AZ19" s="17"/>
      <c r="BA19" s="109"/>
      <c r="BB19" s="64"/>
      <c r="BC19" s="12"/>
      <c r="BD19" s="12"/>
      <c r="BE19" s="12"/>
      <c r="BF19" s="12"/>
      <c r="BG19" s="12"/>
      <c r="BH19" s="17"/>
      <c r="BI19" s="139"/>
      <c r="BJ19" s="13"/>
      <c r="BK19" s="12"/>
      <c r="BL19" s="12"/>
      <c r="BM19" s="12"/>
      <c r="BN19" s="12"/>
      <c r="BO19" s="12"/>
      <c r="BP19" s="17"/>
      <c r="BQ19" s="109"/>
      <c r="BR19" s="64"/>
      <c r="BS19" s="12"/>
      <c r="BT19" s="12"/>
      <c r="BU19" s="12"/>
      <c r="BV19" s="17"/>
      <c r="BW19" s="139"/>
      <c r="BX19" s="13"/>
      <c r="BY19" s="12"/>
      <c r="BZ19" s="12"/>
      <c r="CA19" s="12"/>
      <c r="CB19" s="12"/>
      <c r="CC19" s="17"/>
      <c r="CD19" s="122"/>
      <c r="CE19" s="99">
        <f t="shared" si="1"/>
        <v>1</v>
      </c>
      <c r="CF19" s="11"/>
    </row>
    <row r="20" spans="1:84" s="1" customFormat="1" ht="20.100000000000001" customHeight="1" x14ac:dyDescent="0.25">
      <c r="A20" s="99" t="s">
        <v>124</v>
      </c>
      <c r="B20" s="224" t="s">
        <v>76</v>
      </c>
      <c r="C20" s="64">
        <f t="shared" si="2"/>
        <v>15</v>
      </c>
      <c r="D20" s="12"/>
      <c r="E20" s="12"/>
      <c r="F20" s="12">
        <f>N20</f>
        <v>15</v>
      </c>
      <c r="G20" s="12"/>
      <c r="H20" s="12"/>
      <c r="I20" s="12"/>
      <c r="J20" s="12"/>
      <c r="K20" s="11"/>
      <c r="L20" s="13"/>
      <c r="M20" s="12"/>
      <c r="N20" s="12">
        <v>15</v>
      </c>
      <c r="O20" s="12"/>
      <c r="P20" s="12"/>
      <c r="Q20" s="17">
        <v>2</v>
      </c>
      <c r="R20" s="139" t="s">
        <v>110</v>
      </c>
      <c r="S20" s="13"/>
      <c r="T20" s="12"/>
      <c r="U20" s="12"/>
      <c r="V20" s="12"/>
      <c r="W20" s="12"/>
      <c r="X20" s="12"/>
      <c r="Y20" s="17"/>
      <c r="Z20" s="109"/>
      <c r="AA20" s="64"/>
      <c r="AB20" s="12"/>
      <c r="AC20" s="12"/>
      <c r="AD20" s="12"/>
      <c r="AE20" s="12"/>
      <c r="AF20" s="17"/>
      <c r="AG20" s="139"/>
      <c r="AH20" s="13"/>
      <c r="AI20" s="12"/>
      <c r="AJ20" s="12"/>
      <c r="AK20" s="12"/>
      <c r="AL20" s="17"/>
      <c r="AM20" s="109"/>
      <c r="AN20" s="64"/>
      <c r="AO20" s="12"/>
      <c r="AP20" s="12"/>
      <c r="AQ20" s="12"/>
      <c r="AR20" s="12"/>
      <c r="AS20" s="17"/>
      <c r="AT20" s="139"/>
      <c r="AU20" s="13"/>
      <c r="AV20" s="12"/>
      <c r="AW20" s="12"/>
      <c r="AX20" s="12"/>
      <c r="AY20" s="12"/>
      <c r="AZ20" s="17"/>
      <c r="BA20" s="109"/>
      <c r="BB20" s="64"/>
      <c r="BC20" s="12"/>
      <c r="BD20" s="12"/>
      <c r="BE20" s="12"/>
      <c r="BF20" s="12"/>
      <c r="BG20" s="12"/>
      <c r="BH20" s="17"/>
      <c r="BI20" s="139"/>
      <c r="BJ20" s="13"/>
      <c r="BK20" s="12"/>
      <c r="BL20" s="12"/>
      <c r="BM20" s="12"/>
      <c r="BN20" s="12"/>
      <c r="BO20" s="12"/>
      <c r="BP20" s="17"/>
      <c r="BQ20" s="109"/>
      <c r="BR20" s="64"/>
      <c r="BS20" s="12"/>
      <c r="BT20" s="12"/>
      <c r="BU20" s="12"/>
      <c r="BV20" s="17"/>
      <c r="BW20" s="139"/>
      <c r="BX20" s="13"/>
      <c r="BY20" s="12"/>
      <c r="BZ20" s="12"/>
      <c r="CA20" s="12"/>
      <c r="CB20" s="12"/>
      <c r="CC20" s="17"/>
      <c r="CD20" s="122"/>
      <c r="CE20" s="99">
        <f t="shared" si="1"/>
        <v>2</v>
      </c>
      <c r="CF20" s="230">
        <v>2</v>
      </c>
    </row>
    <row r="21" spans="1:84" s="1" customFormat="1" ht="20.100000000000001" customHeight="1" x14ac:dyDescent="0.25">
      <c r="A21" s="99" t="s">
        <v>125</v>
      </c>
      <c r="B21" s="224" t="s">
        <v>78</v>
      </c>
      <c r="C21" s="64">
        <f t="shared" si="2"/>
        <v>120</v>
      </c>
      <c r="D21" s="12"/>
      <c r="E21" s="12"/>
      <c r="F21" s="12"/>
      <c r="G21" s="12"/>
      <c r="H21" s="12">
        <f>BE21+BM21+BU21+CB21</f>
        <v>120</v>
      </c>
      <c r="I21" s="12"/>
      <c r="J21" s="12"/>
      <c r="K21" s="11"/>
      <c r="L21" s="13"/>
      <c r="M21" s="12"/>
      <c r="N21" s="12"/>
      <c r="O21" s="12"/>
      <c r="P21" s="12"/>
      <c r="Q21" s="17"/>
      <c r="R21" s="139"/>
      <c r="S21" s="13"/>
      <c r="T21" s="12"/>
      <c r="U21" s="12"/>
      <c r="V21" s="12"/>
      <c r="W21" s="12"/>
      <c r="X21" s="12"/>
      <c r="Y21" s="17"/>
      <c r="Z21" s="109"/>
      <c r="AA21" s="64"/>
      <c r="AB21" s="12"/>
      <c r="AC21" s="12"/>
      <c r="AD21" s="12"/>
      <c r="AE21" s="12"/>
      <c r="AF21" s="17"/>
      <c r="AG21" s="139"/>
      <c r="AH21" s="13"/>
      <c r="AI21" s="12"/>
      <c r="AJ21" s="12"/>
      <c r="AK21" s="12"/>
      <c r="AL21" s="17"/>
      <c r="AM21" s="109"/>
      <c r="AN21" s="64"/>
      <c r="AO21" s="12"/>
      <c r="AP21" s="12"/>
      <c r="AQ21" s="12"/>
      <c r="AR21" s="12"/>
      <c r="AS21" s="17"/>
      <c r="AT21" s="139"/>
      <c r="AU21" s="13"/>
      <c r="AV21" s="12"/>
      <c r="AW21" s="12"/>
      <c r="AX21" s="12"/>
      <c r="AY21" s="12"/>
      <c r="AZ21" s="17"/>
      <c r="BA21" s="109"/>
      <c r="BB21" s="64"/>
      <c r="BC21" s="12"/>
      <c r="BD21" s="12"/>
      <c r="BE21" s="12">
        <v>30</v>
      </c>
      <c r="BF21" s="12"/>
      <c r="BG21" s="12"/>
      <c r="BH21" s="17">
        <v>2</v>
      </c>
      <c r="BI21" s="139" t="s">
        <v>107</v>
      </c>
      <c r="BJ21" s="13"/>
      <c r="BK21" s="12"/>
      <c r="BL21" s="12"/>
      <c r="BM21" s="12">
        <v>30</v>
      </c>
      <c r="BN21" s="12"/>
      <c r="BO21" s="12"/>
      <c r="BP21" s="17">
        <v>3</v>
      </c>
      <c r="BQ21" s="109" t="s">
        <v>107</v>
      </c>
      <c r="BR21" s="64"/>
      <c r="BS21" s="12"/>
      <c r="BT21" s="12"/>
      <c r="BU21" s="12">
        <v>30</v>
      </c>
      <c r="BV21" s="17">
        <v>6</v>
      </c>
      <c r="BW21" s="139" t="s">
        <v>107</v>
      </c>
      <c r="BX21" s="13"/>
      <c r="BY21" s="12"/>
      <c r="BZ21" s="12"/>
      <c r="CA21" s="12"/>
      <c r="CB21" s="12">
        <v>30</v>
      </c>
      <c r="CC21" s="17">
        <v>8</v>
      </c>
      <c r="CD21" s="122" t="s">
        <v>107</v>
      </c>
      <c r="CE21" s="99">
        <f t="shared" si="1"/>
        <v>19</v>
      </c>
      <c r="CF21" s="11"/>
    </row>
    <row r="22" spans="1:84" s="1" customFormat="1" ht="19.899999999999999" customHeight="1" thickBot="1" x14ac:dyDescent="0.3">
      <c r="A22" s="231" t="s">
        <v>126</v>
      </c>
      <c r="B22" s="232" t="s">
        <v>42</v>
      </c>
      <c r="C22" s="67">
        <f t="shared" si="2"/>
        <v>60</v>
      </c>
      <c r="D22" s="47"/>
      <c r="E22" s="47"/>
      <c r="F22" s="47"/>
      <c r="G22" s="47"/>
      <c r="H22" s="47"/>
      <c r="I22" s="47"/>
      <c r="J22" s="47">
        <f>P22+W22</f>
        <v>60</v>
      </c>
      <c r="K22" s="49"/>
      <c r="L22" s="37"/>
      <c r="M22" s="19"/>
      <c r="N22" s="19"/>
      <c r="O22" s="19"/>
      <c r="P22" s="19">
        <v>30</v>
      </c>
      <c r="Q22" s="22"/>
      <c r="R22" s="140" t="s">
        <v>110</v>
      </c>
      <c r="S22" s="79"/>
      <c r="T22" s="47"/>
      <c r="U22" s="47"/>
      <c r="V22" s="47"/>
      <c r="W22" s="47">
        <v>30</v>
      </c>
      <c r="X22" s="47"/>
      <c r="Y22" s="68" t="s">
        <v>109</v>
      </c>
      <c r="Z22" s="112" t="s">
        <v>110</v>
      </c>
      <c r="AA22" s="67"/>
      <c r="AB22" s="47"/>
      <c r="AC22" s="47"/>
      <c r="AD22" s="47"/>
      <c r="AE22" s="47"/>
      <c r="AF22" s="68"/>
      <c r="AG22" s="142"/>
      <c r="AH22" s="79"/>
      <c r="AI22" s="47"/>
      <c r="AJ22" s="47"/>
      <c r="AK22" s="47"/>
      <c r="AL22" s="68"/>
      <c r="AM22" s="112"/>
      <c r="AN22" s="67"/>
      <c r="AO22" s="47"/>
      <c r="AP22" s="47"/>
      <c r="AQ22" s="47"/>
      <c r="AR22" s="47"/>
      <c r="AS22" s="68"/>
      <c r="AT22" s="142"/>
      <c r="AU22" s="79"/>
      <c r="AV22" s="47"/>
      <c r="AW22" s="47"/>
      <c r="AX22" s="47"/>
      <c r="AY22" s="47"/>
      <c r="AZ22" s="68"/>
      <c r="BA22" s="112"/>
      <c r="BB22" s="67"/>
      <c r="BC22" s="47"/>
      <c r="BD22" s="47"/>
      <c r="BE22" s="47"/>
      <c r="BF22" s="47"/>
      <c r="BG22" s="47"/>
      <c r="BH22" s="68"/>
      <c r="BI22" s="142"/>
      <c r="BJ22" s="79"/>
      <c r="BK22" s="47"/>
      <c r="BL22" s="47"/>
      <c r="BM22" s="47"/>
      <c r="BN22" s="47"/>
      <c r="BO22" s="47"/>
      <c r="BP22" s="68"/>
      <c r="BQ22" s="112"/>
      <c r="BR22" s="67"/>
      <c r="BS22" s="47"/>
      <c r="BT22" s="47"/>
      <c r="BU22" s="47"/>
      <c r="BV22" s="68"/>
      <c r="BW22" s="142"/>
      <c r="BX22" s="79"/>
      <c r="BY22" s="47"/>
      <c r="BZ22" s="47"/>
      <c r="CA22" s="47"/>
      <c r="CB22" s="47"/>
      <c r="CC22" s="68"/>
      <c r="CD22" s="115"/>
      <c r="CE22" s="233"/>
      <c r="CF22" s="49"/>
    </row>
    <row r="23" spans="1:84" s="2" customFormat="1" ht="20.100000000000001" customHeight="1" thickBot="1" x14ac:dyDescent="0.3">
      <c r="A23" s="388" t="s">
        <v>35</v>
      </c>
      <c r="B23" s="389"/>
      <c r="C23" s="89">
        <f>SUM(C10:C22)</f>
        <v>480</v>
      </c>
      <c r="D23" s="89">
        <f>SUM(D10:D22)</f>
        <v>135</v>
      </c>
      <c r="E23" s="89">
        <f>SUM(E10:E22)</f>
        <v>150</v>
      </c>
      <c r="F23" s="89">
        <f>SUM(F10:F22)</f>
        <v>15</v>
      </c>
      <c r="G23" s="89"/>
      <c r="H23" s="89">
        <f>SUM(H10:H22)</f>
        <v>120</v>
      </c>
      <c r="I23" s="89"/>
      <c r="J23" s="89">
        <f>SUM(J10:J22)</f>
        <v>60</v>
      </c>
      <c r="K23" s="100"/>
      <c r="L23" s="51">
        <f>SUM(L10:L22)</f>
        <v>45</v>
      </c>
      <c r="M23" s="51">
        <f>SUM(M10:M22)</f>
        <v>45</v>
      </c>
      <c r="N23" s="51">
        <f>SUM(N10:N22)</f>
        <v>15</v>
      </c>
      <c r="O23" s="51"/>
      <c r="P23" s="51">
        <f>SUM(P10:P22)</f>
        <v>30</v>
      </c>
      <c r="Q23" s="51">
        <f>SUM(Q10:Q22)</f>
        <v>12</v>
      </c>
      <c r="R23" s="141"/>
      <c r="S23" s="69">
        <f>SUM(S10:S22)</f>
        <v>30</v>
      </c>
      <c r="T23" s="51">
        <f>SUM(T10:T22)</f>
        <v>60</v>
      </c>
      <c r="U23" s="69"/>
      <c r="V23" s="69"/>
      <c r="W23" s="51">
        <f>SUM(W10:W22)</f>
        <v>30</v>
      </c>
      <c r="X23" s="69"/>
      <c r="Y23" s="51">
        <f>SUM(Y10:Y22)</f>
        <v>6</v>
      </c>
      <c r="Z23" s="111"/>
      <c r="AA23" s="50"/>
      <c r="AB23" s="51"/>
      <c r="AC23" s="52"/>
      <c r="AD23" s="52"/>
      <c r="AE23" s="52"/>
      <c r="AF23" s="52"/>
      <c r="AG23" s="143"/>
      <c r="AH23" s="69"/>
      <c r="AI23" s="51"/>
      <c r="AJ23" s="52"/>
      <c r="AK23" s="52"/>
      <c r="AL23" s="52"/>
      <c r="AM23" s="113"/>
      <c r="AN23" s="50"/>
      <c r="AO23" s="51"/>
      <c r="AP23" s="52"/>
      <c r="AQ23" s="52"/>
      <c r="AR23" s="52"/>
      <c r="AS23" s="52"/>
      <c r="AT23" s="143"/>
      <c r="AU23" s="69"/>
      <c r="AV23" s="51"/>
      <c r="AW23" s="52"/>
      <c r="AX23" s="52"/>
      <c r="AY23" s="52"/>
      <c r="AZ23" s="52"/>
      <c r="BA23" s="113"/>
      <c r="BB23" s="50"/>
      <c r="BC23" s="51"/>
      <c r="BD23" s="52"/>
      <c r="BE23" s="51">
        <f>SUM(BE10:BE22)</f>
        <v>30</v>
      </c>
      <c r="BF23" s="52"/>
      <c r="BG23" s="52"/>
      <c r="BH23" s="51">
        <f>SUM(BH10:BH22)</f>
        <v>2</v>
      </c>
      <c r="BI23" s="141"/>
      <c r="BJ23" s="116">
        <f>SUM(BJ10:BJ22)</f>
        <v>15</v>
      </c>
      <c r="BK23" s="51">
        <f>SUM(BK10:BK22)</f>
        <v>15</v>
      </c>
      <c r="BL23" s="51"/>
      <c r="BM23" s="69">
        <f>SUM(BM10:BM22)</f>
        <v>30</v>
      </c>
      <c r="BN23" s="52"/>
      <c r="BO23" s="52"/>
      <c r="BP23" s="51">
        <f>SUM(BP10:BP22)</f>
        <v>6</v>
      </c>
      <c r="BQ23" s="111"/>
      <c r="BR23" s="71">
        <f>SUM(BR10:BR22)</f>
        <v>30</v>
      </c>
      <c r="BS23" s="51">
        <f>SUM(BS10:BS22)</f>
        <v>15</v>
      </c>
      <c r="BT23" s="52"/>
      <c r="BU23" s="51">
        <f>SUM(BU10:BU22)</f>
        <v>30</v>
      </c>
      <c r="BV23" s="69">
        <f>SUM(BV10:BV22)</f>
        <v>10</v>
      </c>
      <c r="BW23" s="141"/>
      <c r="BX23" s="116">
        <f>SUM(BX10:BX22)</f>
        <v>15</v>
      </c>
      <c r="BY23" s="51">
        <f>SUM(BY10:BY22)</f>
        <v>15</v>
      </c>
      <c r="BZ23" s="52"/>
      <c r="CA23" s="52"/>
      <c r="CB23" s="52">
        <f>SUM(CB10:CB22)</f>
        <v>30</v>
      </c>
      <c r="CC23" s="51">
        <f>SUM(CC10:CC22)</f>
        <v>11</v>
      </c>
      <c r="CD23" s="121"/>
      <c r="CE23" s="234">
        <f>Q23+Y23+AF23+AL23+AS23+AZ23+BH23+BP23+BV23+CC23</f>
        <v>47</v>
      </c>
      <c r="CF23" s="57">
        <v>2</v>
      </c>
    </row>
    <row r="24" spans="1:84" s="1" customFormat="1" ht="24.95" customHeight="1" thickBot="1" x14ac:dyDescent="0.3">
      <c r="A24" s="187"/>
      <c r="B24" s="77" t="s">
        <v>37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77"/>
      <c r="R24" s="43"/>
      <c r="S24" s="43"/>
      <c r="T24" s="43"/>
      <c r="U24" s="43"/>
      <c r="V24" s="43"/>
      <c r="W24" s="43"/>
      <c r="X24" s="43"/>
      <c r="Y24" s="77"/>
      <c r="Z24" s="43"/>
      <c r="AA24" s="43"/>
      <c r="AB24" s="43"/>
      <c r="AC24" s="43"/>
      <c r="AD24" s="43"/>
      <c r="AE24" s="43"/>
      <c r="AF24" s="77"/>
      <c r="AG24" s="43"/>
      <c r="AH24" s="43"/>
      <c r="AI24" s="43"/>
      <c r="AJ24" s="43"/>
      <c r="AK24" s="43"/>
      <c r="AL24" s="77"/>
      <c r="AM24" s="43"/>
      <c r="AN24" s="43"/>
      <c r="AO24" s="43"/>
      <c r="AP24" s="43"/>
      <c r="AQ24" s="43"/>
      <c r="AR24" s="43"/>
      <c r="AS24" s="77"/>
      <c r="AT24" s="43"/>
      <c r="AU24" s="43"/>
      <c r="AV24" s="43"/>
      <c r="AW24" s="43"/>
      <c r="AX24" s="43"/>
      <c r="AY24" s="43"/>
      <c r="AZ24" s="77"/>
      <c r="BA24" s="43"/>
      <c r="BB24" s="43"/>
      <c r="BC24" s="43"/>
      <c r="BD24" s="43"/>
      <c r="BE24" s="43"/>
      <c r="BF24" s="43"/>
      <c r="BG24" s="43"/>
      <c r="BH24" s="77"/>
      <c r="BI24" s="43"/>
      <c r="BJ24" s="43"/>
      <c r="BK24" s="43"/>
      <c r="BL24" s="43"/>
      <c r="BM24" s="43"/>
      <c r="BN24" s="43"/>
      <c r="BO24" s="43"/>
      <c r="BP24" s="77"/>
      <c r="BQ24" s="43"/>
      <c r="BR24" s="43"/>
      <c r="BS24" s="43"/>
      <c r="BT24" s="43"/>
      <c r="BU24" s="43"/>
      <c r="BV24" s="77"/>
      <c r="BW24" s="43"/>
      <c r="BX24" s="43"/>
      <c r="BY24" s="43"/>
      <c r="BZ24" s="43"/>
      <c r="CA24" s="43"/>
      <c r="CB24" s="43"/>
      <c r="CC24" s="77"/>
      <c r="CD24" s="43"/>
      <c r="CE24" s="188"/>
      <c r="CF24" s="189"/>
    </row>
    <row r="25" spans="1:84" s="1" customFormat="1" ht="20.100000000000001" customHeight="1" x14ac:dyDescent="0.25">
      <c r="A25" s="221" t="s">
        <v>127</v>
      </c>
      <c r="B25" s="222" t="s">
        <v>44</v>
      </c>
      <c r="C25" s="65">
        <f>SUM(D25:K25)</f>
        <v>75</v>
      </c>
      <c r="D25" s="44">
        <f>L25+S25+AA25+AH25+AN25+AU25+BB25+BJ25+BR25+BX25</f>
        <v>30</v>
      </c>
      <c r="E25" s="44">
        <f>M25+T25+AB25+AI25+AO25+AV25+BC25+BK25+BS25+BY25</f>
        <v>45</v>
      </c>
      <c r="F25" s="44"/>
      <c r="G25" s="44"/>
      <c r="H25" s="44"/>
      <c r="I25" s="44"/>
      <c r="J25" s="44"/>
      <c r="K25" s="46"/>
      <c r="L25" s="78"/>
      <c r="M25" s="78"/>
      <c r="N25" s="78"/>
      <c r="O25" s="78"/>
      <c r="P25" s="78"/>
      <c r="Q25" s="66"/>
      <c r="R25" s="138"/>
      <c r="S25" s="78"/>
      <c r="T25" s="78"/>
      <c r="U25" s="78"/>
      <c r="V25" s="78"/>
      <c r="W25" s="78"/>
      <c r="X25" s="78"/>
      <c r="Y25" s="66"/>
      <c r="Z25" s="108"/>
      <c r="AA25" s="65">
        <v>15</v>
      </c>
      <c r="AB25" s="44">
        <v>30</v>
      </c>
      <c r="AC25" s="45"/>
      <c r="AD25" s="45"/>
      <c r="AE25" s="45"/>
      <c r="AF25" s="80">
        <v>2</v>
      </c>
      <c r="AG25" s="138" t="s">
        <v>110</v>
      </c>
      <c r="AH25" s="78">
        <v>15</v>
      </c>
      <c r="AI25" s="44">
        <v>15</v>
      </c>
      <c r="AJ25" s="45"/>
      <c r="AK25" s="45"/>
      <c r="AL25" s="80">
        <v>3</v>
      </c>
      <c r="AM25" s="108" t="s">
        <v>102</v>
      </c>
      <c r="AN25" s="78"/>
      <c r="AO25" s="44"/>
      <c r="AP25" s="45"/>
      <c r="AQ25" s="45"/>
      <c r="AR25" s="45"/>
      <c r="AS25" s="80"/>
      <c r="AT25" s="138"/>
      <c r="AU25" s="78"/>
      <c r="AV25" s="44"/>
      <c r="AW25" s="45"/>
      <c r="AX25" s="45"/>
      <c r="AY25" s="45"/>
      <c r="AZ25" s="80"/>
      <c r="BA25" s="108"/>
      <c r="BB25" s="78"/>
      <c r="BC25" s="44"/>
      <c r="BD25" s="45"/>
      <c r="BE25" s="45"/>
      <c r="BF25" s="45"/>
      <c r="BG25" s="45"/>
      <c r="BH25" s="80"/>
      <c r="BI25" s="156"/>
      <c r="BJ25" s="78"/>
      <c r="BK25" s="44"/>
      <c r="BL25" s="45"/>
      <c r="BM25" s="45"/>
      <c r="BN25" s="45"/>
      <c r="BO25" s="45"/>
      <c r="BP25" s="80"/>
      <c r="BQ25" s="119"/>
      <c r="BR25" s="78"/>
      <c r="BS25" s="44"/>
      <c r="BT25" s="45"/>
      <c r="BU25" s="45"/>
      <c r="BV25" s="80"/>
      <c r="BW25" s="154"/>
      <c r="BX25" s="155"/>
      <c r="BY25" s="44"/>
      <c r="BZ25" s="45"/>
      <c r="CA25" s="45"/>
      <c r="CB25" s="45"/>
      <c r="CC25" s="80"/>
      <c r="CD25" s="114"/>
      <c r="CE25" s="221">
        <f>Q25+Y25+AF25+AL25+AS25+AZ25+BH25+BP25+BV25+CC25</f>
        <v>5</v>
      </c>
      <c r="CF25" s="46">
        <v>3</v>
      </c>
    </row>
    <row r="26" spans="1:84" s="1" customFormat="1" ht="35.1" customHeight="1" x14ac:dyDescent="0.25">
      <c r="A26" s="99" t="s">
        <v>128</v>
      </c>
      <c r="B26" s="235" t="s">
        <v>45</v>
      </c>
      <c r="C26" s="64">
        <f t="shared" ref="C26:C27" si="4">SUM(D26:K26)</f>
        <v>90</v>
      </c>
      <c r="D26" s="12">
        <f>L26+S26+AA26+AH26+AN26+AU26+BB26+BJ26+BR26+BX26</f>
        <v>30</v>
      </c>
      <c r="E26" s="12">
        <f>M26+T26+AB26+AI26+AO26+AV26+BC26+BK26+BS26+BY26</f>
        <v>60</v>
      </c>
      <c r="F26" s="12"/>
      <c r="G26" s="12"/>
      <c r="H26" s="12"/>
      <c r="I26" s="12"/>
      <c r="J26" s="12"/>
      <c r="K26" s="11"/>
      <c r="L26" s="13"/>
      <c r="M26" s="13"/>
      <c r="N26" s="13"/>
      <c r="O26" s="13"/>
      <c r="P26" s="13"/>
      <c r="Q26" s="17"/>
      <c r="R26" s="139"/>
      <c r="S26" s="13"/>
      <c r="T26" s="13"/>
      <c r="U26" s="13"/>
      <c r="V26" s="13"/>
      <c r="W26" s="13"/>
      <c r="X26" s="13"/>
      <c r="Y26" s="17"/>
      <c r="Z26" s="109"/>
      <c r="AA26" s="64"/>
      <c r="AB26" s="12"/>
      <c r="AC26" s="23"/>
      <c r="AD26" s="23"/>
      <c r="AE26" s="23"/>
      <c r="AF26" s="24"/>
      <c r="AG26" s="139"/>
      <c r="AH26" s="13">
        <v>15</v>
      </c>
      <c r="AI26" s="12">
        <v>30</v>
      </c>
      <c r="AJ26" s="23"/>
      <c r="AK26" s="23"/>
      <c r="AL26" s="24">
        <v>3</v>
      </c>
      <c r="AM26" s="109" t="s">
        <v>110</v>
      </c>
      <c r="AN26" s="13">
        <v>15</v>
      </c>
      <c r="AO26" s="12">
        <v>30</v>
      </c>
      <c r="AP26" s="23"/>
      <c r="AQ26" s="23"/>
      <c r="AR26" s="23"/>
      <c r="AS26" s="24">
        <v>3</v>
      </c>
      <c r="AT26" s="139" t="s">
        <v>102</v>
      </c>
      <c r="AU26" s="13"/>
      <c r="AV26" s="12"/>
      <c r="AW26" s="23"/>
      <c r="AX26" s="23"/>
      <c r="AY26" s="23"/>
      <c r="AZ26" s="24"/>
      <c r="BA26" s="109"/>
      <c r="BB26" s="13"/>
      <c r="BC26" s="12"/>
      <c r="BD26" s="23"/>
      <c r="BE26" s="23"/>
      <c r="BF26" s="23"/>
      <c r="BG26" s="23"/>
      <c r="BH26" s="24"/>
      <c r="BI26" s="148"/>
      <c r="BJ26" s="13"/>
      <c r="BK26" s="12"/>
      <c r="BL26" s="23"/>
      <c r="BM26" s="23"/>
      <c r="BN26" s="23"/>
      <c r="BO26" s="23"/>
      <c r="BP26" s="24"/>
      <c r="BQ26" s="120"/>
      <c r="BR26" s="13"/>
      <c r="BS26" s="12"/>
      <c r="BT26" s="23"/>
      <c r="BU26" s="23"/>
      <c r="BV26" s="24"/>
      <c r="BW26" s="148"/>
      <c r="BX26" s="13"/>
      <c r="BY26" s="12"/>
      <c r="BZ26" s="23"/>
      <c r="CA26" s="23"/>
      <c r="CB26" s="23"/>
      <c r="CC26" s="24"/>
      <c r="CD26" s="122"/>
      <c r="CE26" s="99">
        <f>Q26+Y26+AF26+AL26+AS26+AZ26+BH26+BP26+BV26+CC26</f>
        <v>6</v>
      </c>
      <c r="CF26" s="230">
        <v>4</v>
      </c>
    </row>
    <row r="27" spans="1:84" s="1" customFormat="1" ht="35.1" customHeight="1" thickBot="1" x14ac:dyDescent="0.3">
      <c r="A27" s="231" t="s">
        <v>129</v>
      </c>
      <c r="B27" s="235" t="s">
        <v>46</v>
      </c>
      <c r="C27" s="67">
        <f t="shared" si="4"/>
        <v>15</v>
      </c>
      <c r="D27" s="47">
        <f>L27+S27+AA27+AH27+AN27+AU27+BB27+BJ27+BR27+BX27</f>
        <v>15</v>
      </c>
      <c r="E27" s="47"/>
      <c r="F27" s="47"/>
      <c r="G27" s="47"/>
      <c r="H27" s="47"/>
      <c r="I27" s="47"/>
      <c r="J27" s="47"/>
      <c r="K27" s="49"/>
      <c r="L27" s="79"/>
      <c r="M27" s="79"/>
      <c r="N27" s="79"/>
      <c r="O27" s="79"/>
      <c r="P27" s="79"/>
      <c r="Q27" s="68"/>
      <c r="R27" s="142"/>
      <c r="S27" s="79"/>
      <c r="T27" s="79"/>
      <c r="U27" s="79"/>
      <c r="V27" s="79"/>
      <c r="W27" s="79"/>
      <c r="X27" s="79"/>
      <c r="Y27" s="68"/>
      <c r="Z27" s="112"/>
      <c r="AA27" s="67"/>
      <c r="AB27" s="47"/>
      <c r="AC27" s="48"/>
      <c r="AD27" s="48"/>
      <c r="AE27" s="48"/>
      <c r="AF27" s="81"/>
      <c r="AG27" s="142"/>
      <c r="AH27" s="79"/>
      <c r="AI27" s="47"/>
      <c r="AJ27" s="48"/>
      <c r="AK27" s="48"/>
      <c r="AL27" s="81"/>
      <c r="AM27" s="112"/>
      <c r="AN27" s="79"/>
      <c r="AO27" s="47"/>
      <c r="AP27" s="48"/>
      <c r="AQ27" s="48"/>
      <c r="AR27" s="48"/>
      <c r="AS27" s="81"/>
      <c r="AT27" s="142"/>
      <c r="AU27" s="79"/>
      <c r="AV27" s="82"/>
      <c r="AW27" s="83"/>
      <c r="AX27" s="83"/>
      <c r="AY27" s="83"/>
      <c r="AZ27" s="84"/>
      <c r="BA27" s="118"/>
      <c r="BB27" s="79"/>
      <c r="BC27" s="47"/>
      <c r="BD27" s="48"/>
      <c r="BE27" s="48"/>
      <c r="BF27" s="48"/>
      <c r="BG27" s="48"/>
      <c r="BH27" s="81"/>
      <c r="BI27" s="149"/>
      <c r="BJ27" s="79"/>
      <c r="BK27" s="47"/>
      <c r="BL27" s="48"/>
      <c r="BM27" s="48"/>
      <c r="BN27" s="48"/>
      <c r="BO27" s="48"/>
      <c r="BP27" s="81"/>
      <c r="BQ27" s="125"/>
      <c r="BR27" s="79"/>
      <c r="BS27" s="47"/>
      <c r="BT27" s="48"/>
      <c r="BU27" s="48"/>
      <c r="BV27" s="81"/>
      <c r="BW27" s="149"/>
      <c r="BX27" s="79">
        <v>15</v>
      </c>
      <c r="BY27" s="82"/>
      <c r="BZ27" s="83"/>
      <c r="CA27" s="83"/>
      <c r="CB27" s="83"/>
      <c r="CC27" s="81">
        <v>1</v>
      </c>
      <c r="CD27" s="115" t="s">
        <v>107</v>
      </c>
      <c r="CE27" s="233">
        <f>Q27+Y27+AF27+AL27+AS27+AZ27+BH27+BP27+BV27+CC27</f>
        <v>1</v>
      </c>
      <c r="CF27" s="49"/>
    </row>
    <row r="28" spans="1:84" s="2" customFormat="1" ht="20.100000000000001" customHeight="1" thickBot="1" x14ac:dyDescent="0.3">
      <c r="A28" s="388" t="s">
        <v>35</v>
      </c>
      <c r="B28" s="389"/>
      <c r="C28" s="89">
        <f>SUM(C25:C27)</f>
        <v>180</v>
      </c>
      <c r="D28" s="89">
        <f>SUM(D25:D27)</f>
        <v>75</v>
      </c>
      <c r="E28" s="89">
        <f>SUM(E25:E27)</f>
        <v>105</v>
      </c>
      <c r="F28" s="89"/>
      <c r="G28" s="89"/>
      <c r="H28" s="89"/>
      <c r="I28" s="89"/>
      <c r="J28" s="100"/>
      <c r="K28" s="90"/>
      <c r="L28" s="50"/>
      <c r="M28" s="69"/>
      <c r="N28" s="69"/>
      <c r="O28" s="69"/>
      <c r="P28" s="69"/>
      <c r="Q28" s="51"/>
      <c r="R28" s="143"/>
      <c r="S28" s="85"/>
      <c r="T28" s="85"/>
      <c r="U28" s="85"/>
      <c r="V28" s="85"/>
      <c r="W28" s="85"/>
      <c r="X28" s="85"/>
      <c r="Y28" s="86"/>
      <c r="Z28" s="113"/>
      <c r="AA28" s="69">
        <f>SUM(AA25:AA27)</f>
        <v>15</v>
      </c>
      <c r="AB28" s="69">
        <f>SUM(AB25:AB27)</f>
        <v>30</v>
      </c>
      <c r="AC28" s="87"/>
      <c r="AD28" s="87"/>
      <c r="AE28" s="87"/>
      <c r="AF28" s="51">
        <f>SUM(AF25:AF27)</f>
        <v>2</v>
      </c>
      <c r="AG28" s="143"/>
      <c r="AH28" s="69">
        <f>SUM(AH25:AH27)</f>
        <v>30</v>
      </c>
      <c r="AI28" s="69">
        <f>SUM(AI25:AI27)</f>
        <v>45</v>
      </c>
      <c r="AJ28" s="87"/>
      <c r="AK28" s="87"/>
      <c r="AL28" s="51">
        <f>SUM(AL25:AL27)</f>
        <v>6</v>
      </c>
      <c r="AM28" s="113"/>
      <c r="AN28" s="69">
        <f>SUM(AN25:AN27)</f>
        <v>15</v>
      </c>
      <c r="AO28" s="69">
        <f>SUM(AO25:AO27)</f>
        <v>30</v>
      </c>
      <c r="AP28" s="87"/>
      <c r="AQ28" s="87"/>
      <c r="AR28" s="86"/>
      <c r="AS28" s="69">
        <f>SUM(AS25:AS27)</f>
        <v>3</v>
      </c>
      <c r="AT28" s="143"/>
      <c r="AU28" s="85"/>
      <c r="AV28" s="51"/>
      <c r="AW28" s="52"/>
      <c r="AX28" s="52"/>
      <c r="AY28" s="52"/>
      <c r="AZ28" s="52"/>
      <c r="BA28" s="113"/>
      <c r="BB28" s="85"/>
      <c r="BC28" s="86"/>
      <c r="BD28" s="87"/>
      <c r="BE28" s="87"/>
      <c r="BF28" s="87"/>
      <c r="BG28" s="87"/>
      <c r="BH28" s="87"/>
      <c r="BI28" s="143"/>
      <c r="BJ28" s="85"/>
      <c r="BK28" s="86"/>
      <c r="BL28" s="87"/>
      <c r="BM28" s="87"/>
      <c r="BN28" s="87"/>
      <c r="BO28" s="87"/>
      <c r="BP28" s="87"/>
      <c r="BQ28" s="113"/>
      <c r="BR28" s="85"/>
      <c r="BS28" s="86"/>
      <c r="BT28" s="87"/>
      <c r="BU28" s="87"/>
      <c r="BV28" s="87"/>
      <c r="BW28" s="143"/>
      <c r="BX28" s="69">
        <f>SUM(BX25:BX27)</f>
        <v>15</v>
      </c>
      <c r="BY28" s="51"/>
      <c r="BZ28" s="52"/>
      <c r="CA28" s="52"/>
      <c r="CB28" s="52"/>
      <c r="CC28" s="69">
        <f>SUM(CC25:CC27)</f>
        <v>1</v>
      </c>
      <c r="CD28" s="123"/>
      <c r="CE28" s="234">
        <f>Q28+Y28+AF28+AL28+AS28+AZ28+BH28+BP28+BV28+CC28</f>
        <v>12</v>
      </c>
      <c r="CF28" s="172">
        <v>7</v>
      </c>
    </row>
    <row r="29" spans="1:84" s="1" customFormat="1" ht="24.95" customHeight="1" thickBot="1" x14ac:dyDescent="0.3">
      <c r="A29" s="187"/>
      <c r="B29" s="77" t="s">
        <v>38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77"/>
      <c r="R29" s="43"/>
      <c r="S29" s="43"/>
      <c r="T29" s="43"/>
      <c r="U29" s="43"/>
      <c r="V29" s="43"/>
      <c r="W29" s="43"/>
      <c r="X29" s="43"/>
      <c r="Y29" s="77"/>
      <c r="Z29" s="43"/>
      <c r="AA29" s="43"/>
      <c r="AB29" s="43"/>
      <c r="AC29" s="43"/>
      <c r="AD29" s="43"/>
      <c r="AE29" s="43"/>
      <c r="AF29" s="77"/>
      <c r="AG29" s="43"/>
      <c r="AH29" s="43"/>
      <c r="AI29" s="43"/>
      <c r="AJ29" s="43"/>
      <c r="AK29" s="43"/>
      <c r="AL29" s="77"/>
      <c r="AM29" s="43"/>
      <c r="AN29" s="43"/>
      <c r="AO29" s="43"/>
      <c r="AP29" s="43"/>
      <c r="AQ29" s="43"/>
      <c r="AR29" s="43"/>
      <c r="AS29" s="77"/>
      <c r="AT29" s="43"/>
      <c r="AU29" s="43"/>
      <c r="AV29" s="43"/>
      <c r="AW29" s="43"/>
      <c r="AX29" s="43"/>
      <c r="AY29" s="43"/>
      <c r="AZ29" s="77"/>
      <c r="BA29" s="43"/>
      <c r="BB29" s="43"/>
      <c r="BC29" s="43"/>
      <c r="BD29" s="43"/>
      <c r="BE29" s="43"/>
      <c r="BF29" s="43"/>
      <c r="BG29" s="43"/>
      <c r="BH29" s="77"/>
      <c r="BI29" s="43"/>
      <c r="BJ29" s="43"/>
      <c r="BK29" s="43"/>
      <c r="BL29" s="43"/>
      <c r="BM29" s="43"/>
      <c r="BN29" s="43"/>
      <c r="BO29" s="43"/>
      <c r="BP29" s="77"/>
      <c r="BQ29" s="43"/>
      <c r="BR29" s="43"/>
      <c r="BS29" s="43"/>
      <c r="BT29" s="43"/>
      <c r="BU29" s="43"/>
      <c r="BV29" s="77"/>
      <c r="BW29" s="43"/>
      <c r="BX29" s="43"/>
      <c r="BY29" s="43"/>
      <c r="BZ29" s="43"/>
      <c r="CA29" s="43"/>
      <c r="CB29" s="43"/>
      <c r="CC29" s="77"/>
      <c r="CD29" s="43"/>
      <c r="CE29" s="188"/>
      <c r="CF29" s="189"/>
    </row>
    <row r="30" spans="1:84" s="1" customFormat="1" ht="20.100000000000001" customHeight="1" x14ac:dyDescent="0.25">
      <c r="A30" s="221" t="s">
        <v>130</v>
      </c>
      <c r="B30" s="222" t="s">
        <v>47</v>
      </c>
      <c r="C30" s="65">
        <f>SUM(D30:K30)</f>
        <v>45</v>
      </c>
      <c r="D30" s="44">
        <f t="shared" ref="D30:E34" si="5">L30+S30+AA30+AH30+AN30+AU30+BB30+BJ30+BR30+BX30</f>
        <v>15</v>
      </c>
      <c r="E30" s="44">
        <f t="shared" si="5"/>
        <v>30</v>
      </c>
      <c r="F30" s="44"/>
      <c r="G30" s="44"/>
      <c r="H30" s="44"/>
      <c r="I30" s="44"/>
      <c r="J30" s="44"/>
      <c r="K30" s="46"/>
      <c r="L30" s="78">
        <v>15</v>
      </c>
      <c r="M30" s="78">
        <v>30</v>
      </c>
      <c r="N30" s="78"/>
      <c r="O30" s="78"/>
      <c r="P30" s="78"/>
      <c r="Q30" s="66">
        <v>4</v>
      </c>
      <c r="R30" s="138" t="s">
        <v>102</v>
      </c>
      <c r="S30" s="78"/>
      <c r="T30" s="78"/>
      <c r="U30" s="78"/>
      <c r="V30" s="78"/>
      <c r="W30" s="78"/>
      <c r="X30" s="78"/>
      <c r="Y30" s="66"/>
      <c r="Z30" s="108"/>
      <c r="AA30" s="78"/>
      <c r="AB30" s="44"/>
      <c r="AC30" s="45"/>
      <c r="AD30" s="45"/>
      <c r="AE30" s="45"/>
      <c r="AF30" s="80"/>
      <c r="AG30" s="138"/>
      <c r="AH30" s="78"/>
      <c r="AI30" s="44"/>
      <c r="AJ30" s="45"/>
      <c r="AK30" s="45"/>
      <c r="AL30" s="80"/>
      <c r="AM30" s="108"/>
      <c r="AN30" s="78"/>
      <c r="AO30" s="44"/>
      <c r="AP30" s="45"/>
      <c r="AQ30" s="45"/>
      <c r="AR30" s="45"/>
      <c r="AS30" s="80"/>
      <c r="AT30" s="138"/>
      <c r="AU30" s="78"/>
      <c r="AV30" s="44"/>
      <c r="AW30" s="45"/>
      <c r="AX30" s="45"/>
      <c r="AY30" s="45"/>
      <c r="AZ30" s="80"/>
      <c r="BA30" s="108"/>
      <c r="BB30" s="78"/>
      <c r="BC30" s="44"/>
      <c r="BD30" s="45"/>
      <c r="BE30" s="45"/>
      <c r="BF30" s="45"/>
      <c r="BG30" s="45"/>
      <c r="BH30" s="80"/>
      <c r="BI30" s="156"/>
      <c r="BJ30" s="78"/>
      <c r="BK30" s="44"/>
      <c r="BL30" s="45"/>
      <c r="BM30" s="45"/>
      <c r="BN30" s="45"/>
      <c r="BO30" s="45"/>
      <c r="BP30" s="80"/>
      <c r="BQ30" s="119"/>
      <c r="BR30" s="78"/>
      <c r="BS30" s="44"/>
      <c r="BT30" s="45"/>
      <c r="BU30" s="45"/>
      <c r="BV30" s="80"/>
      <c r="BW30" s="156"/>
      <c r="BX30" s="78"/>
      <c r="BY30" s="44"/>
      <c r="BZ30" s="45"/>
      <c r="CA30" s="45"/>
      <c r="CB30" s="45"/>
      <c r="CC30" s="80"/>
      <c r="CD30" s="114"/>
      <c r="CE30" s="221">
        <f>Q30+Y30+AF30+AL30+AS30+AZ30+BH30+BP30+BV30+CC30</f>
        <v>4</v>
      </c>
      <c r="CF30" s="46"/>
    </row>
    <row r="31" spans="1:84" s="1" customFormat="1" ht="20.100000000000001" customHeight="1" x14ac:dyDescent="0.25">
      <c r="A31" s="99" t="s">
        <v>131</v>
      </c>
      <c r="B31" s="224" t="s">
        <v>48</v>
      </c>
      <c r="C31" s="64">
        <f t="shared" ref="C31:C34" si="6">SUM(D31:K31)</f>
        <v>45</v>
      </c>
      <c r="D31" s="12">
        <f t="shared" si="5"/>
        <v>15</v>
      </c>
      <c r="E31" s="12">
        <f t="shared" si="5"/>
        <v>30</v>
      </c>
      <c r="F31" s="12"/>
      <c r="G31" s="12"/>
      <c r="H31" s="12"/>
      <c r="I31" s="12"/>
      <c r="J31" s="12"/>
      <c r="K31" s="11"/>
      <c r="L31" s="13"/>
      <c r="M31" s="13"/>
      <c r="N31" s="13"/>
      <c r="O31" s="13"/>
      <c r="P31" s="13"/>
      <c r="Q31" s="17"/>
      <c r="R31" s="139"/>
      <c r="S31" s="13">
        <v>15</v>
      </c>
      <c r="T31" s="13">
        <v>30</v>
      </c>
      <c r="U31" s="13"/>
      <c r="V31" s="13"/>
      <c r="W31" s="13"/>
      <c r="X31" s="13"/>
      <c r="Y31" s="17">
        <v>4</v>
      </c>
      <c r="Z31" s="109" t="s">
        <v>102</v>
      </c>
      <c r="AA31" s="13"/>
      <c r="AB31" s="12"/>
      <c r="AC31" s="23"/>
      <c r="AD31" s="23"/>
      <c r="AE31" s="23"/>
      <c r="AF31" s="24"/>
      <c r="AG31" s="139"/>
      <c r="AH31" s="13"/>
      <c r="AI31" s="12"/>
      <c r="AJ31" s="23"/>
      <c r="AK31" s="23"/>
      <c r="AL31" s="24"/>
      <c r="AM31" s="109"/>
      <c r="AN31" s="13"/>
      <c r="AO31" s="12"/>
      <c r="AP31" s="23"/>
      <c r="AQ31" s="23"/>
      <c r="AR31" s="23"/>
      <c r="AS31" s="24"/>
      <c r="AT31" s="139"/>
      <c r="AU31" s="13"/>
      <c r="AV31" s="12"/>
      <c r="AW31" s="23"/>
      <c r="AX31" s="23"/>
      <c r="AY31" s="23"/>
      <c r="AZ31" s="24"/>
      <c r="BA31" s="109"/>
      <c r="BB31" s="13"/>
      <c r="BC31" s="12"/>
      <c r="BD31" s="23"/>
      <c r="BE31" s="23"/>
      <c r="BF31" s="23"/>
      <c r="BG31" s="23"/>
      <c r="BH31" s="24"/>
      <c r="BI31" s="148"/>
      <c r="BJ31" s="13"/>
      <c r="BK31" s="12"/>
      <c r="BL31" s="23"/>
      <c r="BM31" s="23"/>
      <c r="BN31" s="23"/>
      <c r="BO31" s="23"/>
      <c r="BP31" s="24"/>
      <c r="BQ31" s="120"/>
      <c r="BR31" s="13"/>
      <c r="BS31" s="12"/>
      <c r="BT31" s="23"/>
      <c r="BU31" s="23"/>
      <c r="BV31" s="24"/>
      <c r="BW31" s="148"/>
      <c r="BX31" s="13"/>
      <c r="BY31" s="12"/>
      <c r="BZ31" s="23"/>
      <c r="CA31" s="23"/>
      <c r="CB31" s="23"/>
      <c r="CC31" s="24"/>
      <c r="CD31" s="122"/>
      <c r="CE31" s="99">
        <f>Q31+Y31+AF31+AL31+AS31+AZ31+BH31+BP31+BV31+CC31</f>
        <v>4</v>
      </c>
      <c r="CF31" s="11">
        <v>1</v>
      </c>
    </row>
    <row r="32" spans="1:84" s="1" customFormat="1" ht="19.899999999999999" customHeight="1" x14ac:dyDescent="0.25">
      <c r="A32" s="99" t="s">
        <v>132</v>
      </c>
      <c r="B32" s="224" t="s">
        <v>49</v>
      </c>
      <c r="C32" s="64">
        <f t="shared" si="6"/>
        <v>30</v>
      </c>
      <c r="D32" s="12">
        <f t="shared" si="5"/>
        <v>15</v>
      </c>
      <c r="E32" s="12">
        <f t="shared" si="5"/>
        <v>15</v>
      </c>
      <c r="F32" s="12"/>
      <c r="G32" s="12"/>
      <c r="H32" s="12"/>
      <c r="I32" s="12"/>
      <c r="J32" s="12"/>
      <c r="K32" s="11"/>
      <c r="L32" s="13"/>
      <c r="M32" s="13"/>
      <c r="N32" s="13"/>
      <c r="O32" s="13"/>
      <c r="P32" s="13"/>
      <c r="Q32" s="17"/>
      <c r="R32" s="139"/>
      <c r="S32" s="13"/>
      <c r="T32" s="13"/>
      <c r="U32" s="13"/>
      <c r="V32" s="13"/>
      <c r="W32" s="13"/>
      <c r="X32" s="13"/>
      <c r="Y32" s="17"/>
      <c r="Z32" s="109"/>
      <c r="AA32" s="13"/>
      <c r="AB32" s="12"/>
      <c r="AC32" s="23"/>
      <c r="AD32" s="23"/>
      <c r="AE32" s="23"/>
      <c r="AF32" s="24"/>
      <c r="AG32" s="139"/>
      <c r="AH32" s="13">
        <v>15</v>
      </c>
      <c r="AI32" s="12">
        <v>15</v>
      </c>
      <c r="AJ32" s="23"/>
      <c r="AK32" s="23"/>
      <c r="AL32" s="24">
        <v>3</v>
      </c>
      <c r="AM32" s="109" t="s">
        <v>110</v>
      </c>
      <c r="AN32" s="13"/>
      <c r="AO32" s="12"/>
      <c r="AP32" s="23"/>
      <c r="AQ32" s="23"/>
      <c r="AR32" s="23"/>
      <c r="AS32" s="24"/>
      <c r="AT32" s="139"/>
      <c r="AU32" s="13"/>
      <c r="AV32" s="12"/>
      <c r="AW32" s="23"/>
      <c r="AX32" s="23"/>
      <c r="AY32" s="23"/>
      <c r="AZ32" s="24"/>
      <c r="BA32" s="109"/>
      <c r="BB32" s="13"/>
      <c r="BC32" s="12"/>
      <c r="BD32" s="23"/>
      <c r="BE32" s="23"/>
      <c r="BF32" s="23"/>
      <c r="BG32" s="23"/>
      <c r="BH32" s="24"/>
      <c r="BI32" s="148"/>
      <c r="BJ32" s="13"/>
      <c r="BK32" s="12"/>
      <c r="BL32" s="23"/>
      <c r="BM32" s="23"/>
      <c r="BN32" s="23"/>
      <c r="BO32" s="23"/>
      <c r="BP32" s="24"/>
      <c r="BQ32" s="120"/>
      <c r="BR32" s="13"/>
      <c r="BS32" s="12"/>
      <c r="BT32" s="23"/>
      <c r="BU32" s="23"/>
      <c r="BV32" s="24"/>
      <c r="BW32" s="148"/>
      <c r="BX32" s="13"/>
      <c r="BY32" s="12"/>
      <c r="BZ32" s="23"/>
      <c r="CA32" s="23"/>
      <c r="CB32" s="23"/>
      <c r="CC32" s="24"/>
      <c r="CD32" s="122"/>
      <c r="CE32" s="99">
        <f>Q32+Y32+AF32+AL32+AS32+AZ32+BH32+BP32+BV32+CC32</f>
        <v>3</v>
      </c>
      <c r="CF32" s="230"/>
    </row>
    <row r="33" spans="1:194" ht="20.100000000000001" customHeight="1" x14ac:dyDescent="0.25">
      <c r="A33" s="99" t="s">
        <v>133</v>
      </c>
      <c r="B33" s="224" t="s">
        <v>50</v>
      </c>
      <c r="C33" s="64">
        <f t="shared" si="6"/>
        <v>30</v>
      </c>
      <c r="D33" s="12">
        <f t="shared" si="5"/>
        <v>15</v>
      </c>
      <c r="E33" s="12">
        <f t="shared" si="5"/>
        <v>15</v>
      </c>
      <c r="F33" s="12"/>
      <c r="G33" s="12"/>
      <c r="H33" s="12"/>
      <c r="I33" s="12"/>
      <c r="J33" s="12"/>
      <c r="K33" s="11"/>
      <c r="L33" s="13"/>
      <c r="M33" s="13"/>
      <c r="N33" s="13"/>
      <c r="O33" s="13"/>
      <c r="P33" s="13"/>
      <c r="Q33" s="17"/>
      <c r="R33" s="139"/>
      <c r="S33" s="13"/>
      <c r="T33" s="13"/>
      <c r="U33" s="13"/>
      <c r="V33" s="13"/>
      <c r="W33" s="13"/>
      <c r="X33" s="13"/>
      <c r="Y33" s="17"/>
      <c r="Z33" s="109"/>
      <c r="AA33" s="13">
        <v>15</v>
      </c>
      <c r="AB33" s="12">
        <v>15</v>
      </c>
      <c r="AC33" s="23"/>
      <c r="AD33" s="23"/>
      <c r="AE33" s="23"/>
      <c r="AF33" s="24">
        <v>3</v>
      </c>
      <c r="AG33" s="139" t="s">
        <v>102</v>
      </c>
      <c r="AH33" s="13"/>
      <c r="AI33" s="12"/>
      <c r="AJ33" s="23"/>
      <c r="AK33" s="23"/>
      <c r="AL33" s="24"/>
      <c r="AM33" s="109"/>
      <c r="AN33" s="13"/>
      <c r="AO33" s="12"/>
      <c r="AP33" s="23"/>
      <c r="AQ33" s="23"/>
      <c r="AR33" s="23"/>
      <c r="AS33" s="24"/>
      <c r="AT33" s="139"/>
      <c r="AU33" s="13"/>
      <c r="AV33" s="12"/>
      <c r="AW33" s="23"/>
      <c r="AX33" s="23"/>
      <c r="AY33" s="23"/>
      <c r="AZ33" s="24"/>
      <c r="BA33" s="109"/>
      <c r="BB33" s="13"/>
      <c r="BC33" s="12"/>
      <c r="BD33" s="23"/>
      <c r="BE33" s="23"/>
      <c r="BF33" s="23"/>
      <c r="BG33" s="23"/>
      <c r="BH33" s="24"/>
      <c r="BI33" s="148"/>
      <c r="BJ33" s="13"/>
      <c r="BK33" s="12"/>
      <c r="BL33" s="23"/>
      <c r="BM33" s="23"/>
      <c r="BN33" s="23"/>
      <c r="BO33" s="23"/>
      <c r="BP33" s="24"/>
      <c r="BQ33" s="120"/>
      <c r="BR33" s="13"/>
      <c r="BS33" s="12"/>
      <c r="BT33" s="23"/>
      <c r="BU33" s="23"/>
      <c r="BV33" s="24"/>
      <c r="BW33" s="148"/>
      <c r="BX33" s="13"/>
      <c r="BY33" s="12"/>
      <c r="BZ33" s="23"/>
      <c r="CA33" s="23"/>
      <c r="CB33" s="23"/>
      <c r="CC33" s="24"/>
      <c r="CD33" s="122"/>
      <c r="CE33" s="99">
        <f>Q33+Y33+AF33+AL33+AS33+AZ33+BH33+BP33+BV33+CC33</f>
        <v>3</v>
      </c>
      <c r="CF33" s="11">
        <v>1</v>
      </c>
    </row>
    <row r="34" spans="1:194" ht="20.100000000000001" customHeight="1" thickBot="1" x14ac:dyDescent="0.3">
      <c r="A34" s="231" t="s">
        <v>134</v>
      </c>
      <c r="B34" s="232" t="s">
        <v>55</v>
      </c>
      <c r="C34" s="67">
        <f t="shared" si="6"/>
        <v>30</v>
      </c>
      <c r="D34" s="47">
        <f t="shared" si="5"/>
        <v>15</v>
      </c>
      <c r="E34" s="47">
        <f t="shared" si="5"/>
        <v>15</v>
      </c>
      <c r="F34" s="47"/>
      <c r="G34" s="47"/>
      <c r="H34" s="47"/>
      <c r="I34" s="47"/>
      <c r="J34" s="47"/>
      <c r="K34" s="49"/>
      <c r="L34" s="79"/>
      <c r="M34" s="79"/>
      <c r="N34" s="79"/>
      <c r="O34" s="79"/>
      <c r="P34" s="79"/>
      <c r="Q34" s="68"/>
      <c r="R34" s="142"/>
      <c r="S34" s="79"/>
      <c r="T34" s="79"/>
      <c r="U34" s="79"/>
      <c r="V34" s="79"/>
      <c r="W34" s="79"/>
      <c r="X34" s="79"/>
      <c r="Y34" s="68"/>
      <c r="Z34" s="112"/>
      <c r="AA34" s="79"/>
      <c r="AB34" s="47"/>
      <c r="AC34" s="48"/>
      <c r="AD34" s="48"/>
      <c r="AE34" s="48"/>
      <c r="AF34" s="81"/>
      <c r="AG34" s="142"/>
      <c r="AH34" s="79">
        <v>15</v>
      </c>
      <c r="AI34" s="47">
        <v>15</v>
      </c>
      <c r="AJ34" s="48"/>
      <c r="AK34" s="48"/>
      <c r="AL34" s="81">
        <v>3</v>
      </c>
      <c r="AM34" s="112" t="s">
        <v>102</v>
      </c>
      <c r="AN34" s="79"/>
      <c r="AO34" s="47"/>
      <c r="AP34" s="48"/>
      <c r="AQ34" s="48"/>
      <c r="AR34" s="48"/>
      <c r="AS34" s="81"/>
      <c r="AT34" s="142"/>
      <c r="AU34" s="79"/>
      <c r="AV34" s="47"/>
      <c r="AW34" s="48"/>
      <c r="AX34" s="48"/>
      <c r="AY34" s="48"/>
      <c r="AZ34" s="81"/>
      <c r="BA34" s="112"/>
      <c r="BB34" s="79"/>
      <c r="BC34" s="47"/>
      <c r="BD34" s="48"/>
      <c r="BE34" s="48"/>
      <c r="BF34" s="48"/>
      <c r="BG34" s="48"/>
      <c r="BH34" s="81"/>
      <c r="BI34" s="149"/>
      <c r="BJ34" s="79"/>
      <c r="BK34" s="47"/>
      <c r="BL34" s="48"/>
      <c r="BM34" s="48"/>
      <c r="BN34" s="48"/>
      <c r="BO34" s="48"/>
      <c r="BP34" s="81"/>
      <c r="BQ34" s="125"/>
      <c r="BR34" s="79"/>
      <c r="BS34" s="47"/>
      <c r="BT34" s="48"/>
      <c r="BU34" s="48"/>
      <c r="BV34" s="81"/>
      <c r="BW34" s="149"/>
      <c r="BX34" s="79"/>
      <c r="BY34" s="47"/>
      <c r="BZ34" s="48"/>
      <c r="CA34" s="48"/>
      <c r="CB34" s="48"/>
      <c r="CC34" s="81"/>
      <c r="CD34" s="115"/>
      <c r="CE34" s="233">
        <f>Q34+Y34+AF34+AL34+AS34+AZ34+BH34+BP34+BV34+CC34</f>
        <v>3</v>
      </c>
      <c r="CF34" s="49">
        <v>1</v>
      </c>
    </row>
    <row r="35" spans="1:194" s="4" customFormat="1" ht="20.100000000000001" customHeight="1" thickBot="1" x14ac:dyDescent="0.3">
      <c r="A35" s="390" t="s">
        <v>35</v>
      </c>
      <c r="B35" s="401"/>
      <c r="C35" s="102">
        <f>SUM(C30:C34)</f>
        <v>180</v>
      </c>
      <c r="D35" s="102">
        <f>SUM(D30:D34)</f>
        <v>75</v>
      </c>
      <c r="E35" s="102">
        <f>SUM(E30:E34)</f>
        <v>105</v>
      </c>
      <c r="F35" s="102"/>
      <c r="G35" s="102"/>
      <c r="H35" s="102"/>
      <c r="I35" s="102"/>
      <c r="J35" s="103"/>
      <c r="K35" s="90"/>
      <c r="L35" s="71">
        <f>SUM(L30:L34)</f>
        <v>15</v>
      </c>
      <c r="M35" s="55">
        <f t="shared" ref="M35:AL35" si="7">SUM(M30:M34)</f>
        <v>30</v>
      </c>
      <c r="N35" s="55"/>
      <c r="O35" s="55"/>
      <c r="P35" s="55"/>
      <c r="Q35" s="55">
        <f t="shared" si="7"/>
        <v>4</v>
      </c>
      <c r="R35" s="143"/>
      <c r="S35" s="144">
        <f t="shared" si="7"/>
        <v>15</v>
      </c>
      <c r="T35" s="55">
        <f t="shared" si="7"/>
        <v>30</v>
      </c>
      <c r="U35" s="55"/>
      <c r="V35" s="55"/>
      <c r="W35" s="55"/>
      <c r="X35" s="55"/>
      <c r="Y35" s="55">
        <f t="shared" si="7"/>
        <v>4</v>
      </c>
      <c r="Z35" s="113"/>
      <c r="AA35" s="55">
        <f t="shared" si="7"/>
        <v>15</v>
      </c>
      <c r="AB35" s="55">
        <f t="shared" si="7"/>
        <v>15</v>
      </c>
      <c r="AC35" s="56"/>
      <c r="AD35" s="56"/>
      <c r="AE35" s="56"/>
      <c r="AF35" s="55">
        <f t="shared" si="7"/>
        <v>3</v>
      </c>
      <c r="AG35" s="143"/>
      <c r="AH35" s="144">
        <f t="shared" si="7"/>
        <v>30</v>
      </c>
      <c r="AI35" s="55">
        <f t="shared" si="7"/>
        <v>30</v>
      </c>
      <c r="AJ35" s="56"/>
      <c r="AK35" s="56"/>
      <c r="AL35" s="55">
        <f t="shared" si="7"/>
        <v>6</v>
      </c>
      <c r="AM35" s="113"/>
      <c r="AN35" s="55"/>
      <c r="AO35" s="55"/>
      <c r="AP35" s="56"/>
      <c r="AQ35" s="56"/>
      <c r="AR35" s="56"/>
      <c r="AS35" s="56"/>
      <c r="AT35" s="143"/>
      <c r="AU35" s="144"/>
      <c r="AV35" s="55"/>
      <c r="AW35" s="56"/>
      <c r="AX35" s="56"/>
      <c r="AY35" s="56"/>
      <c r="AZ35" s="56"/>
      <c r="BA35" s="113"/>
      <c r="BB35" s="55"/>
      <c r="BC35" s="55"/>
      <c r="BD35" s="56"/>
      <c r="BE35" s="56"/>
      <c r="BF35" s="56"/>
      <c r="BG35" s="56"/>
      <c r="BH35" s="56"/>
      <c r="BI35" s="143"/>
      <c r="BJ35" s="144"/>
      <c r="BK35" s="55"/>
      <c r="BL35" s="56"/>
      <c r="BM35" s="56"/>
      <c r="BN35" s="56"/>
      <c r="BO35" s="56"/>
      <c r="BP35" s="56"/>
      <c r="BQ35" s="113"/>
      <c r="BR35" s="55"/>
      <c r="BS35" s="55"/>
      <c r="BT35" s="56"/>
      <c r="BU35" s="56"/>
      <c r="BV35" s="56"/>
      <c r="BW35" s="143"/>
      <c r="BX35" s="144"/>
      <c r="BY35" s="55"/>
      <c r="BZ35" s="56"/>
      <c r="CA35" s="56"/>
      <c r="CB35" s="56"/>
      <c r="CC35" s="56"/>
      <c r="CD35" s="124"/>
      <c r="CE35" s="236">
        <f>SUM(CE30:CE33)</f>
        <v>14</v>
      </c>
      <c r="CF35" s="57">
        <v>3</v>
      </c>
    </row>
    <row r="36" spans="1:194" ht="24.95" customHeight="1" thickBot="1" x14ac:dyDescent="0.3">
      <c r="A36" s="190"/>
      <c r="B36" s="77" t="s">
        <v>39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77"/>
      <c r="R36" s="43"/>
      <c r="S36" s="43"/>
      <c r="T36" s="43"/>
      <c r="U36" s="43"/>
      <c r="V36" s="43"/>
      <c r="W36" s="43"/>
      <c r="X36" s="43"/>
      <c r="Y36" s="77"/>
      <c r="Z36" s="43"/>
      <c r="AA36" s="43"/>
      <c r="AB36" s="43"/>
      <c r="AC36" s="43"/>
      <c r="AD36" s="43"/>
      <c r="AE36" s="43"/>
      <c r="AF36" s="77"/>
      <c r="AG36" s="43"/>
      <c r="AH36" s="43"/>
      <c r="AI36" s="43"/>
      <c r="AJ36" s="43"/>
      <c r="AK36" s="43"/>
      <c r="AL36" s="77"/>
      <c r="AM36" s="43"/>
      <c r="AN36" s="43"/>
      <c r="AO36" s="43"/>
      <c r="AP36" s="43"/>
      <c r="AQ36" s="43"/>
      <c r="AR36" s="43"/>
      <c r="AS36" s="77"/>
      <c r="AT36" s="43"/>
      <c r="AU36" s="43"/>
      <c r="AV36" s="43"/>
      <c r="AW36" s="43"/>
      <c r="AX36" s="43"/>
      <c r="AY36" s="43"/>
      <c r="AZ36" s="77"/>
      <c r="BA36" s="43"/>
      <c r="BB36" s="43"/>
      <c r="BC36" s="43"/>
      <c r="BD36" s="43"/>
      <c r="BE36" s="43"/>
      <c r="BF36" s="43"/>
      <c r="BG36" s="43"/>
      <c r="BH36" s="77"/>
      <c r="BI36" s="43"/>
      <c r="BJ36" s="43"/>
      <c r="BK36" s="43"/>
      <c r="BL36" s="43"/>
      <c r="BM36" s="43"/>
      <c r="BN36" s="43"/>
      <c r="BO36" s="43"/>
      <c r="BP36" s="77"/>
      <c r="BQ36" s="43"/>
      <c r="BR36" s="43"/>
      <c r="BS36" s="43"/>
      <c r="BT36" s="43"/>
      <c r="BU36" s="43"/>
      <c r="BV36" s="77"/>
      <c r="BW36" s="43"/>
      <c r="BX36" s="43"/>
      <c r="BY36" s="43"/>
      <c r="BZ36" s="43"/>
      <c r="CA36" s="43"/>
      <c r="CB36" s="43"/>
      <c r="CC36" s="77"/>
      <c r="CD36" s="43"/>
      <c r="CE36" s="41"/>
      <c r="CF36" s="19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</row>
    <row r="37" spans="1:194" ht="35.1" customHeight="1" x14ac:dyDescent="0.25">
      <c r="A37" s="221" t="s">
        <v>135</v>
      </c>
      <c r="B37" s="237" t="s">
        <v>63</v>
      </c>
      <c r="C37" s="65">
        <f>SUM(D37:K37)</f>
        <v>30</v>
      </c>
      <c r="D37" s="44">
        <f>L37+S37+AA37+AH37+AN37+AU37+BB37+BJ37+BR37+BX37</f>
        <v>15</v>
      </c>
      <c r="E37" s="44">
        <f>M37+T37+AB37+AI37+AO37+AV37+BC37+BK37+BS37+BY37</f>
        <v>15</v>
      </c>
      <c r="F37" s="44"/>
      <c r="G37" s="44"/>
      <c r="H37" s="44"/>
      <c r="I37" s="44"/>
      <c r="J37" s="44"/>
      <c r="K37" s="46"/>
      <c r="L37" s="65"/>
      <c r="M37" s="78"/>
      <c r="N37" s="78"/>
      <c r="O37" s="78"/>
      <c r="P37" s="78"/>
      <c r="Q37" s="66"/>
      <c r="R37" s="138"/>
      <c r="S37" s="78">
        <v>15</v>
      </c>
      <c r="T37" s="44">
        <v>15</v>
      </c>
      <c r="U37" s="44"/>
      <c r="V37" s="44"/>
      <c r="W37" s="44"/>
      <c r="X37" s="44"/>
      <c r="Y37" s="66">
        <v>2</v>
      </c>
      <c r="Z37" s="108" t="s">
        <v>102</v>
      </c>
      <c r="AA37" s="78"/>
      <c r="AB37" s="44"/>
      <c r="AC37" s="45"/>
      <c r="AD37" s="45"/>
      <c r="AE37" s="45"/>
      <c r="AF37" s="80"/>
      <c r="AG37" s="138"/>
      <c r="AH37" s="78"/>
      <c r="AI37" s="44"/>
      <c r="AJ37" s="45"/>
      <c r="AK37" s="45"/>
      <c r="AL37" s="80"/>
      <c r="AM37" s="108"/>
      <c r="AN37" s="78"/>
      <c r="AO37" s="44"/>
      <c r="AP37" s="45"/>
      <c r="AQ37" s="45"/>
      <c r="AR37" s="45"/>
      <c r="AS37" s="80"/>
      <c r="AT37" s="138"/>
      <c r="AU37" s="78"/>
      <c r="AV37" s="44"/>
      <c r="AW37" s="45"/>
      <c r="AX37" s="45"/>
      <c r="AY37" s="45"/>
      <c r="AZ37" s="80"/>
      <c r="BA37" s="108"/>
      <c r="BB37" s="78"/>
      <c r="BC37" s="44"/>
      <c r="BD37" s="45"/>
      <c r="BE37" s="45"/>
      <c r="BF37" s="45"/>
      <c r="BG37" s="45"/>
      <c r="BH37" s="80"/>
      <c r="BI37" s="156"/>
      <c r="BJ37" s="78"/>
      <c r="BK37" s="44"/>
      <c r="BL37" s="45"/>
      <c r="BM37" s="45"/>
      <c r="BN37" s="45"/>
      <c r="BO37" s="45"/>
      <c r="BP37" s="80"/>
      <c r="BQ37" s="119"/>
      <c r="BR37" s="78"/>
      <c r="BS37" s="44"/>
      <c r="BT37" s="45"/>
      <c r="BU37" s="45"/>
      <c r="BV37" s="80"/>
      <c r="BW37" s="156"/>
      <c r="BX37" s="78"/>
      <c r="BY37" s="44"/>
      <c r="BZ37" s="45"/>
      <c r="CA37" s="45"/>
      <c r="CB37" s="45"/>
      <c r="CC37" s="80"/>
      <c r="CD37" s="114"/>
      <c r="CE37" s="221">
        <f>Q37+Y37+AF37+AL37+AS37+AZ37+BH37+BP37+BV37+CC37</f>
        <v>2</v>
      </c>
      <c r="CF37" s="275">
        <v>2</v>
      </c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</row>
    <row r="38" spans="1:194" ht="35.1" customHeight="1" thickBot="1" x14ac:dyDescent="0.3">
      <c r="A38" s="231" t="s">
        <v>136</v>
      </c>
      <c r="B38" s="238" t="s">
        <v>64</v>
      </c>
      <c r="C38" s="239">
        <f>SUM(D38:K38)</f>
        <v>30</v>
      </c>
      <c r="D38" s="14">
        <f>L38+S38+AA38+AH38+AN38+AU38+BB38+BJ38+BR38+BX38</f>
        <v>15</v>
      </c>
      <c r="E38" s="14">
        <f>M38+T38+AB38+AI38+AO38+AV38+BC38+BK38+BS38+BY38</f>
        <v>15</v>
      </c>
      <c r="F38" s="14"/>
      <c r="G38" s="14"/>
      <c r="H38" s="14"/>
      <c r="I38" s="14"/>
      <c r="J38" s="14"/>
      <c r="K38" s="16"/>
      <c r="L38" s="67">
        <v>15</v>
      </c>
      <c r="M38" s="79">
        <v>15</v>
      </c>
      <c r="N38" s="79"/>
      <c r="O38" s="79"/>
      <c r="P38" s="79"/>
      <c r="Q38" s="68">
        <v>2</v>
      </c>
      <c r="R38" s="142" t="s">
        <v>102</v>
      </c>
      <c r="S38" s="240"/>
      <c r="T38" s="241"/>
      <c r="U38" s="241"/>
      <c r="V38" s="241"/>
      <c r="W38" s="241"/>
      <c r="X38" s="241"/>
      <c r="Y38" s="242"/>
      <c r="Z38" s="118"/>
      <c r="AA38" s="79"/>
      <c r="AB38" s="47"/>
      <c r="AC38" s="48"/>
      <c r="AD38" s="48"/>
      <c r="AE38" s="48"/>
      <c r="AF38" s="81"/>
      <c r="AG38" s="142"/>
      <c r="AH38" s="79"/>
      <c r="AI38" s="47"/>
      <c r="AJ38" s="48"/>
      <c r="AK38" s="48"/>
      <c r="AL38" s="81"/>
      <c r="AM38" s="112"/>
      <c r="AN38" s="79"/>
      <c r="AO38" s="47"/>
      <c r="AP38" s="48"/>
      <c r="AQ38" s="48"/>
      <c r="AR38" s="48"/>
      <c r="AS38" s="81"/>
      <c r="AT38" s="142"/>
      <c r="AU38" s="79"/>
      <c r="AV38" s="47"/>
      <c r="AW38" s="48"/>
      <c r="AX38" s="48"/>
      <c r="AY38" s="48"/>
      <c r="AZ38" s="81"/>
      <c r="BA38" s="112"/>
      <c r="BB38" s="79"/>
      <c r="BC38" s="47"/>
      <c r="BD38" s="48"/>
      <c r="BE38" s="48"/>
      <c r="BF38" s="48"/>
      <c r="BG38" s="48"/>
      <c r="BH38" s="81"/>
      <c r="BI38" s="149"/>
      <c r="BJ38" s="79"/>
      <c r="BK38" s="47"/>
      <c r="BL38" s="48"/>
      <c r="BM38" s="48"/>
      <c r="BN38" s="48"/>
      <c r="BO38" s="48"/>
      <c r="BP38" s="81"/>
      <c r="BQ38" s="125"/>
      <c r="BR38" s="79"/>
      <c r="BS38" s="47"/>
      <c r="BT38" s="48"/>
      <c r="BU38" s="48"/>
      <c r="BV38" s="81"/>
      <c r="BW38" s="149"/>
      <c r="BX38" s="79"/>
      <c r="BY38" s="47"/>
      <c r="BZ38" s="48"/>
      <c r="CA38" s="48"/>
      <c r="CB38" s="48"/>
      <c r="CC38" s="81"/>
      <c r="CD38" s="115"/>
      <c r="CE38" s="233">
        <f>Q38+Y38+AF38+AL38+AS38+AZ38+BH38+BP38+BV38+CC38</f>
        <v>2</v>
      </c>
      <c r="CF38" s="276">
        <v>2</v>
      </c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</row>
    <row r="39" spans="1:194" s="4" customFormat="1" ht="20.100000000000001" customHeight="1" thickBot="1" x14ac:dyDescent="0.3">
      <c r="A39" s="390" t="s">
        <v>35</v>
      </c>
      <c r="B39" s="401"/>
      <c r="C39" s="55">
        <f>SUM(C37:C38)</f>
        <v>60</v>
      </c>
      <c r="D39" s="55">
        <f>SUM(D37:D38)</f>
        <v>30</v>
      </c>
      <c r="E39" s="55">
        <f>SUM(E37:E38)</f>
        <v>30</v>
      </c>
      <c r="F39" s="55"/>
      <c r="G39" s="55"/>
      <c r="H39" s="55"/>
      <c r="I39" s="55"/>
      <c r="J39" s="56"/>
      <c r="K39" s="53"/>
      <c r="L39" s="71">
        <f>SUM(L37:L38)</f>
        <v>15</v>
      </c>
      <c r="M39" s="51">
        <f>SUM(M37:M38)</f>
        <v>15</v>
      </c>
      <c r="N39" s="69"/>
      <c r="O39" s="69"/>
      <c r="P39" s="116"/>
      <c r="Q39" s="51">
        <f>SUM(Q37:Q38)</f>
        <v>2</v>
      </c>
      <c r="R39" s="143"/>
      <c r="S39" s="116">
        <f>SUM(S37:S38)</f>
        <v>15</v>
      </c>
      <c r="T39" s="51">
        <f>SUM(T37:T38)</f>
        <v>15</v>
      </c>
      <c r="U39" s="88"/>
      <c r="V39" s="88"/>
      <c r="W39" s="88"/>
      <c r="X39" s="38"/>
      <c r="Y39" s="51">
        <f>SUM(Y37:Y38)</f>
        <v>2</v>
      </c>
      <c r="Z39" s="117"/>
      <c r="AA39" s="69"/>
      <c r="AB39" s="51"/>
      <c r="AC39" s="52"/>
      <c r="AD39" s="52"/>
      <c r="AE39" s="52"/>
      <c r="AF39" s="52"/>
      <c r="AG39" s="143"/>
      <c r="AH39" s="69"/>
      <c r="AI39" s="51"/>
      <c r="AJ39" s="52"/>
      <c r="AK39" s="52"/>
      <c r="AL39" s="52"/>
      <c r="AM39" s="113"/>
      <c r="AN39" s="69"/>
      <c r="AO39" s="51"/>
      <c r="AP39" s="52"/>
      <c r="AQ39" s="52"/>
      <c r="AR39" s="52"/>
      <c r="AS39" s="52"/>
      <c r="AT39" s="143"/>
      <c r="AU39" s="69"/>
      <c r="AV39" s="51"/>
      <c r="AW39" s="52"/>
      <c r="AX39" s="52"/>
      <c r="AY39" s="52"/>
      <c r="AZ39" s="52"/>
      <c r="BA39" s="113"/>
      <c r="BB39" s="69"/>
      <c r="BC39" s="51"/>
      <c r="BD39" s="52"/>
      <c r="BE39" s="52"/>
      <c r="BF39" s="52"/>
      <c r="BG39" s="52"/>
      <c r="BH39" s="52"/>
      <c r="BI39" s="143"/>
      <c r="BJ39" s="69"/>
      <c r="BK39" s="51"/>
      <c r="BL39" s="52"/>
      <c r="BM39" s="52"/>
      <c r="BN39" s="52"/>
      <c r="BO39" s="52"/>
      <c r="BP39" s="52"/>
      <c r="BQ39" s="113"/>
      <c r="BR39" s="69"/>
      <c r="BS39" s="51"/>
      <c r="BT39" s="52"/>
      <c r="BU39" s="52"/>
      <c r="BV39" s="52"/>
      <c r="BW39" s="143"/>
      <c r="BX39" s="69"/>
      <c r="BY39" s="51"/>
      <c r="BZ39" s="52"/>
      <c r="CA39" s="52"/>
      <c r="CB39" s="52"/>
      <c r="CC39" s="52"/>
      <c r="CD39" s="123"/>
      <c r="CE39" s="236">
        <f>SUM(CE37:CE38)</f>
        <v>4</v>
      </c>
      <c r="CF39" s="277">
        <v>4</v>
      </c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</row>
    <row r="40" spans="1:194" s="1" customFormat="1" ht="30" customHeight="1" thickBot="1" x14ac:dyDescent="0.3">
      <c r="A40" s="187"/>
      <c r="B40" s="292" t="s">
        <v>83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  <c r="BG40" s="293"/>
      <c r="BH40" s="293"/>
      <c r="BI40" s="293"/>
      <c r="BJ40" s="293"/>
      <c r="BK40" s="293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41"/>
      <c r="CF40" s="19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</row>
    <row r="41" spans="1:194" s="29" customFormat="1" ht="21.75" customHeight="1" x14ac:dyDescent="0.25">
      <c r="A41" s="350" t="s">
        <v>96</v>
      </c>
      <c r="B41" s="371" t="s">
        <v>99</v>
      </c>
      <c r="C41" s="353" t="s">
        <v>100</v>
      </c>
      <c r="D41" s="353"/>
      <c r="E41" s="353"/>
      <c r="F41" s="353"/>
      <c r="G41" s="353"/>
      <c r="H41" s="353"/>
      <c r="I41" s="353"/>
      <c r="J41" s="353"/>
      <c r="K41" s="354"/>
      <c r="L41" s="357" t="s">
        <v>2</v>
      </c>
      <c r="M41" s="358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9"/>
      <c r="AA41" s="357" t="s">
        <v>3</v>
      </c>
      <c r="AB41" s="358"/>
      <c r="AC41" s="358"/>
      <c r="AD41" s="358"/>
      <c r="AE41" s="358"/>
      <c r="AF41" s="358"/>
      <c r="AG41" s="358"/>
      <c r="AH41" s="358"/>
      <c r="AI41" s="358"/>
      <c r="AJ41" s="358"/>
      <c r="AK41" s="358"/>
      <c r="AL41" s="358"/>
      <c r="AM41" s="359"/>
      <c r="AN41" s="357" t="s">
        <v>4</v>
      </c>
      <c r="AO41" s="358"/>
      <c r="AP41" s="358"/>
      <c r="AQ41" s="358"/>
      <c r="AR41" s="358"/>
      <c r="AS41" s="358"/>
      <c r="AT41" s="358"/>
      <c r="AU41" s="358"/>
      <c r="AV41" s="358"/>
      <c r="AW41" s="358"/>
      <c r="AX41" s="358"/>
      <c r="AY41" s="358"/>
      <c r="AZ41" s="358"/>
      <c r="BA41" s="359"/>
      <c r="BB41" s="357" t="s">
        <v>5</v>
      </c>
      <c r="BC41" s="358"/>
      <c r="BD41" s="358"/>
      <c r="BE41" s="358"/>
      <c r="BF41" s="358"/>
      <c r="BG41" s="358"/>
      <c r="BH41" s="358"/>
      <c r="BI41" s="358"/>
      <c r="BJ41" s="358"/>
      <c r="BK41" s="358"/>
      <c r="BL41" s="358"/>
      <c r="BM41" s="358"/>
      <c r="BN41" s="358"/>
      <c r="BO41" s="358"/>
      <c r="BP41" s="358"/>
      <c r="BQ41" s="359"/>
      <c r="BR41" s="357" t="s">
        <v>6</v>
      </c>
      <c r="BS41" s="358"/>
      <c r="BT41" s="358"/>
      <c r="BU41" s="358"/>
      <c r="BV41" s="358"/>
      <c r="BW41" s="358"/>
      <c r="BX41" s="358"/>
      <c r="BY41" s="358"/>
      <c r="BZ41" s="358"/>
      <c r="CA41" s="358"/>
      <c r="CB41" s="358"/>
      <c r="CC41" s="358"/>
      <c r="CD41" s="359"/>
      <c r="CE41" s="376" t="s">
        <v>93</v>
      </c>
      <c r="CF41" s="385" t="s">
        <v>94</v>
      </c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</row>
    <row r="42" spans="1:194" s="29" customFormat="1" ht="21.75" customHeight="1" thickBot="1" x14ac:dyDescent="0.3">
      <c r="A42" s="351"/>
      <c r="B42" s="372"/>
      <c r="C42" s="355"/>
      <c r="D42" s="355"/>
      <c r="E42" s="355"/>
      <c r="F42" s="355"/>
      <c r="G42" s="355"/>
      <c r="H42" s="355"/>
      <c r="I42" s="355"/>
      <c r="J42" s="355"/>
      <c r="K42" s="356"/>
      <c r="L42" s="360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2"/>
      <c r="AA42" s="360"/>
      <c r="AB42" s="361"/>
      <c r="AC42" s="361"/>
      <c r="AD42" s="361"/>
      <c r="AE42" s="361"/>
      <c r="AF42" s="361"/>
      <c r="AG42" s="361"/>
      <c r="AH42" s="361"/>
      <c r="AI42" s="361"/>
      <c r="AJ42" s="361"/>
      <c r="AK42" s="361"/>
      <c r="AL42" s="361"/>
      <c r="AM42" s="362"/>
      <c r="AN42" s="360"/>
      <c r="AO42" s="361"/>
      <c r="AP42" s="361"/>
      <c r="AQ42" s="361"/>
      <c r="AR42" s="361"/>
      <c r="AS42" s="361"/>
      <c r="AT42" s="361"/>
      <c r="AU42" s="361"/>
      <c r="AV42" s="361"/>
      <c r="AW42" s="361"/>
      <c r="AX42" s="361"/>
      <c r="AY42" s="361"/>
      <c r="AZ42" s="361"/>
      <c r="BA42" s="362"/>
      <c r="BB42" s="360"/>
      <c r="BC42" s="361"/>
      <c r="BD42" s="361"/>
      <c r="BE42" s="361"/>
      <c r="BF42" s="361"/>
      <c r="BG42" s="361"/>
      <c r="BH42" s="361"/>
      <c r="BI42" s="361"/>
      <c r="BJ42" s="361"/>
      <c r="BK42" s="361"/>
      <c r="BL42" s="361"/>
      <c r="BM42" s="361"/>
      <c r="BN42" s="361"/>
      <c r="BO42" s="361"/>
      <c r="BP42" s="361"/>
      <c r="BQ42" s="362"/>
      <c r="BR42" s="360"/>
      <c r="BS42" s="361"/>
      <c r="BT42" s="361"/>
      <c r="BU42" s="361"/>
      <c r="BV42" s="361"/>
      <c r="BW42" s="361"/>
      <c r="BX42" s="361"/>
      <c r="BY42" s="361"/>
      <c r="BZ42" s="361"/>
      <c r="CA42" s="361"/>
      <c r="CB42" s="361"/>
      <c r="CC42" s="361"/>
      <c r="CD42" s="362"/>
      <c r="CE42" s="377"/>
      <c r="CF42" s="386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</row>
    <row r="43" spans="1:194" s="29" customFormat="1" ht="21.75" customHeight="1" x14ac:dyDescent="0.25">
      <c r="A43" s="351"/>
      <c r="B43" s="372"/>
      <c r="C43" s="355"/>
      <c r="D43" s="355"/>
      <c r="E43" s="355"/>
      <c r="F43" s="355"/>
      <c r="G43" s="355"/>
      <c r="H43" s="355"/>
      <c r="I43" s="355"/>
      <c r="J43" s="355"/>
      <c r="K43" s="356"/>
      <c r="L43" s="363" t="s">
        <v>7</v>
      </c>
      <c r="M43" s="364"/>
      <c r="N43" s="364"/>
      <c r="O43" s="364"/>
      <c r="P43" s="364"/>
      <c r="Q43" s="364"/>
      <c r="R43" s="365"/>
      <c r="S43" s="364" t="s">
        <v>40</v>
      </c>
      <c r="T43" s="364"/>
      <c r="U43" s="364"/>
      <c r="V43" s="364"/>
      <c r="W43" s="364"/>
      <c r="X43" s="364"/>
      <c r="Y43" s="364"/>
      <c r="Z43" s="369"/>
      <c r="AA43" s="363" t="s">
        <v>8</v>
      </c>
      <c r="AB43" s="364"/>
      <c r="AC43" s="364"/>
      <c r="AD43" s="364"/>
      <c r="AE43" s="364"/>
      <c r="AF43" s="364"/>
      <c r="AG43" s="365"/>
      <c r="AH43" s="364" t="s">
        <v>103</v>
      </c>
      <c r="AI43" s="364"/>
      <c r="AJ43" s="364"/>
      <c r="AK43" s="364"/>
      <c r="AL43" s="364"/>
      <c r="AM43" s="369"/>
      <c r="AN43" s="363" t="s">
        <v>9</v>
      </c>
      <c r="AO43" s="364"/>
      <c r="AP43" s="364"/>
      <c r="AQ43" s="364"/>
      <c r="AR43" s="364"/>
      <c r="AS43" s="364"/>
      <c r="AT43" s="365"/>
      <c r="AU43" s="364" t="s">
        <v>104</v>
      </c>
      <c r="AV43" s="364"/>
      <c r="AW43" s="364"/>
      <c r="AX43" s="364"/>
      <c r="AY43" s="364"/>
      <c r="AZ43" s="364"/>
      <c r="BA43" s="369"/>
      <c r="BB43" s="363" t="s">
        <v>10</v>
      </c>
      <c r="BC43" s="364"/>
      <c r="BD43" s="364"/>
      <c r="BE43" s="364"/>
      <c r="BF43" s="364"/>
      <c r="BG43" s="364"/>
      <c r="BH43" s="364"/>
      <c r="BI43" s="365"/>
      <c r="BJ43" s="364" t="s">
        <v>105</v>
      </c>
      <c r="BK43" s="364"/>
      <c r="BL43" s="364"/>
      <c r="BM43" s="364"/>
      <c r="BN43" s="364"/>
      <c r="BO43" s="364"/>
      <c r="BP43" s="364"/>
      <c r="BQ43" s="369"/>
      <c r="BR43" s="363" t="s">
        <v>11</v>
      </c>
      <c r="BS43" s="364"/>
      <c r="BT43" s="364"/>
      <c r="BU43" s="364"/>
      <c r="BV43" s="364"/>
      <c r="BW43" s="365"/>
      <c r="BX43" s="364" t="s">
        <v>106</v>
      </c>
      <c r="BY43" s="364"/>
      <c r="BZ43" s="364"/>
      <c r="CA43" s="364"/>
      <c r="CB43" s="364"/>
      <c r="CC43" s="364"/>
      <c r="CD43" s="369"/>
      <c r="CE43" s="377"/>
      <c r="CF43" s="386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</row>
    <row r="44" spans="1:194" s="29" customFormat="1" ht="21.75" customHeight="1" thickBot="1" x14ac:dyDescent="0.3">
      <c r="A44" s="351"/>
      <c r="B44" s="372"/>
      <c r="C44" s="355"/>
      <c r="D44" s="355"/>
      <c r="E44" s="355"/>
      <c r="F44" s="355"/>
      <c r="G44" s="355"/>
      <c r="H44" s="355"/>
      <c r="I44" s="355"/>
      <c r="J44" s="355"/>
      <c r="K44" s="356"/>
      <c r="L44" s="366"/>
      <c r="M44" s="367"/>
      <c r="N44" s="367"/>
      <c r="O44" s="367"/>
      <c r="P44" s="367"/>
      <c r="Q44" s="367"/>
      <c r="R44" s="368"/>
      <c r="S44" s="367"/>
      <c r="T44" s="367"/>
      <c r="U44" s="367"/>
      <c r="V44" s="367"/>
      <c r="W44" s="367"/>
      <c r="X44" s="367"/>
      <c r="Y44" s="367"/>
      <c r="Z44" s="370"/>
      <c r="AA44" s="366"/>
      <c r="AB44" s="367"/>
      <c r="AC44" s="367"/>
      <c r="AD44" s="367"/>
      <c r="AE44" s="367"/>
      <c r="AF44" s="367"/>
      <c r="AG44" s="368"/>
      <c r="AH44" s="367"/>
      <c r="AI44" s="367"/>
      <c r="AJ44" s="367"/>
      <c r="AK44" s="367"/>
      <c r="AL44" s="367"/>
      <c r="AM44" s="370"/>
      <c r="AN44" s="366"/>
      <c r="AO44" s="367"/>
      <c r="AP44" s="367"/>
      <c r="AQ44" s="367"/>
      <c r="AR44" s="367"/>
      <c r="AS44" s="367"/>
      <c r="AT44" s="368"/>
      <c r="AU44" s="367"/>
      <c r="AV44" s="367"/>
      <c r="AW44" s="367"/>
      <c r="AX44" s="367"/>
      <c r="AY44" s="367"/>
      <c r="AZ44" s="367"/>
      <c r="BA44" s="370"/>
      <c r="BB44" s="366"/>
      <c r="BC44" s="367"/>
      <c r="BD44" s="367"/>
      <c r="BE44" s="367"/>
      <c r="BF44" s="367"/>
      <c r="BG44" s="367"/>
      <c r="BH44" s="367"/>
      <c r="BI44" s="368"/>
      <c r="BJ44" s="367"/>
      <c r="BK44" s="367"/>
      <c r="BL44" s="367"/>
      <c r="BM44" s="367"/>
      <c r="BN44" s="367"/>
      <c r="BO44" s="367"/>
      <c r="BP44" s="367"/>
      <c r="BQ44" s="370"/>
      <c r="BR44" s="366"/>
      <c r="BS44" s="367"/>
      <c r="BT44" s="367"/>
      <c r="BU44" s="367"/>
      <c r="BV44" s="367"/>
      <c r="BW44" s="368"/>
      <c r="BX44" s="367"/>
      <c r="BY44" s="367"/>
      <c r="BZ44" s="367"/>
      <c r="CA44" s="367"/>
      <c r="CB44" s="367"/>
      <c r="CC44" s="367"/>
      <c r="CD44" s="370"/>
      <c r="CE44" s="377"/>
      <c r="CF44" s="386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</row>
    <row r="45" spans="1:194" s="29" customFormat="1" ht="129.94999999999999" customHeight="1" thickBot="1" x14ac:dyDescent="0.3">
      <c r="A45" s="352"/>
      <c r="B45" s="373"/>
      <c r="C45" s="244" t="s">
        <v>0</v>
      </c>
      <c r="D45" s="245" t="s">
        <v>97</v>
      </c>
      <c r="E45" s="246" t="s">
        <v>1</v>
      </c>
      <c r="F45" s="205" t="s">
        <v>189</v>
      </c>
      <c r="G45" s="246" t="s">
        <v>113</v>
      </c>
      <c r="H45" s="246" t="s">
        <v>108</v>
      </c>
      <c r="I45" s="246" t="s">
        <v>111</v>
      </c>
      <c r="J45" s="205" t="s">
        <v>188</v>
      </c>
      <c r="K45" s="247" t="s">
        <v>98</v>
      </c>
      <c r="L45" s="214" t="s">
        <v>97</v>
      </c>
      <c r="M45" s="208" t="s">
        <v>1</v>
      </c>
      <c r="N45" s="205" t="s">
        <v>189</v>
      </c>
      <c r="O45" s="210" t="s">
        <v>113</v>
      </c>
      <c r="P45" s="205" t="s">
        <v>188</v>
      </c>
      <c r="Q45" s="208" t="s">
        <v>12</v>
      </c>
      <c r="R45" s="211" t="s">
        <v>101</v>
      </c>
      <c r="S45" s="207" t="s">
        <v>97</v>
      </c>
      <c r="T45" s="208" t="s">
        <v>1</v>
      </c>
      <c r="U45" s="205" t="s">
        <v>189</v>
      </c>
      <c r="V45" s="210" t="s">
        <v>113</v>
      </c>
      <c r="W45" s="205" t="s">
        <v>188</v>
      </c>
      <c r="X45" s="212" t="s">
        <v>98</v>
      </c>
      <c r="Y45" s="208" t="s">
        <v>12</v>
      </c>
      <c r="Z45" s="248" t="s">
        <v>101</v>
      </c>
      <c r="AA45" s="214" t="s">
        <v>97</v>
      </c>
      <c r="AB45" s="208" t="s">
        <v>1</v>
      </c>
      <c r="AC45" s="210" t="s">
        <v>113</v>
      </c>
      <c r="AD45" s="209" t="s">
        <v>111</v>
      </c>
      <c r="AE45" s="212" t="s">
        <v>98</v>
      </c>
      <c r="AF45" s="208" t="s">
        <v>12</v>
      </c>
      <c r="AG45" s="211" t="s">
        <v>101</v>
      </c>
      <c r="AH45" s="207" t="s">
        <v>97</v>
      </c>
      <c r="AI45" s="208" t="s">
        <v>1</v>
      </c>
      <c r="AJ45" s="210" t="s">
        <v>113</v>
      </c>
      <c r="AK45" s="209" t="s">
        <v>111</v>
      </c>
      <c r="AL45" s="208" t="s">
        <v>12</v>
      </c>
      <c r="AM45" s="248" t="s">
        <v>101</v>
      </c>
      <c r="AN45" s="214" t="s">
        <v>97</v>
      </c>
      <c r="AO45" s="208" t="s">
        <v>1</v>
      </c>
      <c r="AP45" s="210" t="s">
        <v>113</v>
      </c>
      <c r="AQ45" s="209" t="s">
        <v>111</v>
      </c>
      <c r="AR45" s="212" t="s">
        <v>98</v>
      </c>
      <c r="AS45" s="205" t="s">
        <v>12</v>
      </c>
      <c r="AT45" s="211" t="s">
        <v>101</v>
      </c>
      <c r="AU45" s="207" t="s">
        <v>97</v>
      </c>
      <c r="AV45" s="208" t="s">
        <v>1</v>
      </c>
      <c r="AW45" s="210" t="s">
        <v>113</v>
      </c>
      <c r="AX45" s="209" t="s">
        <v>111</v>
      </c>
      <c r="AY45" s="205" t="s">
        <v>98</v>
      </c>
      <c r="AZ45" s="215" t="s">
        <v>12</v>
      </c>
      <c r="BA45" s="248" t="s">
        <v>101</v>
      </c>
      <c r="BB45" s="214" t="s">
        <v>97</v>
      </c>
      <c r="BC45" s="208" t="s">
        <v>1</v>
      </c>
      <c r="BD45" s="210" t="s">
        <v>113</v>
      </c>
      <c r="BE45" s="210" t="s">
        <v>108</v>
      </c>
      <c r="BF45" s="209" t="s">
        <v>111</v>
      </c>
      <c r="BG45" s="212" t="s">
        <v>98</v>
      </c>
      <c r="BH45" s="205" t="s">
        <v>12</v>
      </c>
      <c r="BI45" s="211" t="s">
        <v>101</v>
      </c>
      <c r="BJ45" s="207" t="s">
        <v>97</v>
      </c>
      <c r="BK45" s="208" t="s">
        <v>1</v>
      </c>
      <c r="BL45" s="210" t="s">
        <v>113</v>
      </c>
      <c r="BM45" s="210" t="s">
        <v>108</v>
      </c>
      <c r="BN45" s="209" t="s">
        <v>111</v>
      </c>
      <c r="BO45" s="212" t="s">
        <v>98</v>
      </c>
      <c r="BP45" s="208" t="s">
        <v>12</v>
      </c>
      <c r="BQ45" s="213" t="s">
        <v>101</v>
      </c>
      <c r="BR45" s="214" t="s">
        <v>97</v>
      </c>
      <c r="BS45" s="208" t="s">
        <v>1</v>
      </c>
      <c r="BT45" s="210" t="s">
        <v>113</v>
      </c>
      <c r="BU45" s="210" t="s">
        <v>108</v>
      </c>
      <c r="BV45" s="208" t="s">
        <v>12</v>
      </c>
      <c r="BW45" s="211" t="s">
        <v>101</v>
      </c>
      <c r="BX45" s="207" t="s">
        <v>97</v>
      </c>
      <c r="BY45" s="208" t="s">
        <v>1</v>
      </c>
      <c r="BZ45" s="205" t="s">
        <v>189</v>
      </c>
      <c r="CA45" s="210" t="s">
        <v>113</v>
      </c>
      <c r="CB45" s="210" t="s">
        <v>108</v>
      </c>
      <c r="CC45" s="208" t="s">
        <v>12</v>
      </c>
      <c r="CD45" s="213" t="s">
        <v>101</v>
      </c>
      <c r="CE45" s="384"/>
      <c r="CF45" s="387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</row>
    <row r="46" spans="1:194" ht="20.100000000000001" customHeight="1" x14ac:dyDescent="0.25">
      <c r="A46" s="221" t="s">
        <v>137</v>
      </c>
      <c r="B46" s="222" t="s">
        <v>16</v>
      </c>
      <c r="C46" s="65">
        <f>SUM(D46:K46)</f>
        <v>60</v>
      </c>
      <c r="D46" s="44">
        <f>L46+S46+AA46+AH46+AN46+AU46+BB46+BJ46+BR46+BX46</f>
        <v>30</v>
      </c>
      <c r="E46" s="44">
        <f>M46+T46+AB46+AI46+AO46+AV46+BC46+BK46+BS46+BY46</f>
        <v>30</v>
      </c>
      <c r="F46" s="44"/>
      <c r="G46" s="44"/>
      <c r="H46" s="44"/>
      <c r="I46" s="44"/>
      <c r="J46" s="44"/>
      <c r="K46" s="46"/>
      <c r="L46" s="78"/>
      <c r="M46" s="13"/>
      <c r="N46" s="13"/>
      <c r="O46" s="13"/>
      <c r="P46" s="13"/>
      <c r="Q46" s="17"/>
      <c r="R46" s="139"/>
      <c r="S46" s="13"/>
      <c r="T46" s="13"/>
      <c r="U46" s="13"/>
      <c r="V46" s="13"/>
      <c r="W46" s="13"/>
      <c r="X46" s="13"/>
      <c r="Y46" s="17"/>
      <c r="Z46" s="109"/>
      <c r="AA46" s="13">
        <v>30</v>
      </c>
      <c r="AB46" s="12">
        <v>30</v>
      </c>
      <c r="AC46" s="23"/>
      <c r="AD46" s="23"/>
      <c r="AE46" s="23"/>
      <c r="AF46" s="24">
        <v>3</v>
      </c>
      <c r="AG46" s="139" t="s">
        <v>102</v>
      </c>
      <c r="AH46" s="13"/>
      <c r="AI46" s="12"/>
      <c r="AJ46" s="23"/>
      <c r="AK46" s="23"/>
      <c r="AL46" s="24"/>
      <c r="AM46" s="109"/>
      <c r="AN46" s="13"/>
      <c r="AO46" s="12"/>
      <c r="AP46" s="23"/>
      <c r="AQ46" s="23"/>
      <c r="AR46" s="23"/>
      <c r="AS46" s="24"/>
      <c r="AT46" s="139"/>
      <c r="AU46" s="13"/>
      <c r="AV46" s="12"/>
      <c r="AW46" s="23"/>
      <c r="AX46" s="23"/>
      <c r="AY46" s="23"/>
      <c r="AZ46" s="24"/>
      <c r="BA46" s="109"/>
      <c r="BB46" s="13"/>
      <c r="BC46" s="12"/>
      <c r="BD46" s="23"/>
      <c r="BE46" s="23"/>
      <c r="BF46" s="23"/>
      <c r="BG46" s="23"/>
      <c r="BH46" s="24"/>
      <c r="BI46" s="139"/>
      <c r="BJ46" s="13"/>
      <c r="BK46" s="12"/>
      <c r="BL46" s="23"/>
      <c r="BM46" s="23"/>
      <c r="BN46" s="23"/>
      <c r="BO46" s="23"/>
      <c r="BP46" s="24"/>
      <c r="BQ46" s="109"/>
      <c r="BR46" s="13"/>
      <c r="BS46" s="12"/>
      <c r="BT46" s="23"/>
      <c r="BU46" s="23"/>
      <c r="BV46" s="24"/>
      <c r="BW46" s="148"/>
      <c r="BX46" s="13"/>
      <c r="BY46" s="12"/>
      <c r="BZ46" s="23"/>
      <c r="CA46" s="23"/>
      <c r="CB46" s="23"/>
      <c r="CC46" s="24"/>
      <c r="CD46" s="122"/>
      <c r="CE46" s="221">
        <f t="shared" ref="CE46:CE55" si="8">Q46+Y46+AF46+AL46+AS46+AZ46+BH46+BP46+BV46+CC46</f>
        <v>3</v>
      </c>
      <c r="CF46" s="275">
        <v>2</v>
      </c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</row>
    <row r="47" spans="1:194" ht="19.899999999999999" customHeight="1" x14ac:dyDescent="0.25">
      <c r="A47" s="99" t="s">
        <v>138</v>
      </c>
      <c r="B47" s="224" t="s">
        <v>19</v>
      </c>
      <c r="C47" s="64">
        <f t="shared" ref="C47:C55" si="9">SUM(D47:K47)</f>
        <v>180</v>
      </c>
      <c r="D47" s="12"/>
      <c r="E47" s="12"/>
      <c r="F47" s="12"/>
      <c r="G47" s="12"/>
      <c r="H47" s="12"/>
      <c r="I47" s="12">
        <f>AD47+AK47+AQ47+AX47+BF47+BN47</f>
        <v>180</v>
      </c>
      <c r="J47" s="12"/>
      <c r="K47" s="11"/>
      <c r="L47" s="13"/>
      <c r="M47" s="13"/>
      <c r="N47" s="13"/>
      <c r="O47" s="13"/>
      <c r="P47" s="13"/>
      <c r="Q47" s="17"/>
      <c r="R47" s="139"/>
      <c r="S47" s="13"/>
      <c r="T47" s="13"/>
      <c r="U47" s="13"/>
      <c r="V47" s="13"/>
      <c r="W47" s="13"/>
      <c r="X47" s="13"/>
      <c r="Y47" s="17"/>
      <c r="Z47" s="109"/>
      <c r="AA47" s="13"/>
      <c r="AB47" s="12"/>
      <c r="AC47" s="23"/>
      <c r="AD47" s="23">
        <v>30</v>
      </c>
      <c r="AE47" s="23"/>
      <c r="AF47" s="24">
        <v>3</v>
      </c>
      <c r="AG47" s="139" t="s">
        <v>110</v>
      </c>
      <c r="AH47" s="13"/>
      <c r="AI47" s="12"/>
      <c r="AJ47" s="23"/>
      <c r="AK47" s="23">
        <v>30</v>
      </c>
      <c r="AL47" s="24">
        <v>3</v>
      </c>
      <c r="AM47" s="109" t="s">
        <v>110</v>
      </c>
      <c r="AN47" s="13"/>
      <c r="AO47" s="12"/>
      <c r="AP47" s="23"/>
      <c r="AQ47" s="23">
        <v>30</v>
      </c>
      <c r="AR47" s="23"/>
      <c r="AS47" s="24">
        <v>4</v>
      </c>
      <c r="AT47" s="139" t="s">
        <v>110</v>
      </c>
      <c r="AU47" s="13"/>
      <c r="AV47" s="12"/>
      <c r="AW47" s="23"/>
      <c r="AX47" s="23">
        <v>30</v>
      </c>
      <c r="AY47" s="23"/>
      <c r="AZ47" s="24">
        <v>5</v>
      </c>
      <c r="BA47" s="109" t="s">
        <v>110</v>
      </c>
      <c r="BB47" s="13"/>
      <c r="BC47" s="12"/>
      <c r="BD47" s="23"/>
      <c r="BE47" s="23"/>
      <c r="BF47" s="23">
        <v>30</v>
      </c>
      <c r="BG47" s="23"/>
      <c r="BH47" s="24">
        <v>5</v>
      </c>
      <c r="BI47" s="139" t="s">
        <v>110</v>
      </c>
      <c r="BJ47" s="13"/>
      <c r="BK47" s="12"/>
      <c r="BL47" s="23"/>
      <c r="BM47" s="23"/>
      <c r="BN47" s="23">
        <v>30</v>
      </c>
      <c r="BO47" s="23"/>
      <c r="BP47" s="24">
        <v>6</v>
      </c>
      <c r="BQ47" s="109" t="s">
        <v>102</v>
      </c>
      <c r="BR47" s="13"/>
      <c r="BS47" s="12"/>
      <c r="BT47" s="23"/>
      <c r="BU47" s="23"/>
      <c r="BV47" s="24"/>
      <c r="BW47" s="148"/>
      <c r="BX47" s="13"/>
      <c r="BY47" s="12"/>
      <c r="BZ47" s="23"/>
      <c r="CA47" s="23"/>
      <c r="CB47" s="23"/>
      <c r="CC47" s="24"/>
      <c r="CD47" s="122"/>
      <c r="CE47" s="99">
        <f t="shared" si="8"/>
        <v>26</v>
      </c>
      <c r="CF47" s="278">
        <v>5</v>
      </c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</row>
    <row r="48" spans="1:194" ht="20.100000000000001" customHeight="1" x14ac:dyDescent="0.25">
      <c r="A48" s="99" t="s">
        <v>139</v>
      </c>
      <c r="B48" s="224" t="s">
        <v>17</v>
      </c>
      <c r="C48" s="64">
        <f t="shared" si="9"/>
        <v>60</v>
      </c>
      <c r="D48" s="12">
        <f t="shared" ref="D48:E55" si="10">L48+S48+AA48+AH48+AN48+AU48+BB48+BJ48+BR48+BX48</f>
        <v>30</v>
      </c>
      <c r="E48" s="12">
        <f t="shared" si="10"/>
        <v>30</v>
      </c>
      <c r="F48" s="12"/>
      <c r="G48" s="12"/>
      <c r="H48" s="12"/>
      <c r="I48" s="12"/>
      <c r="J48" s="12"/>
      <c r="K48" s="11"/>
      <c r="L48" s="13"/>
      <c r="M48" s="13"/>
      <c r="N48" s="13"/>
      <c r="O48" s="13"/>
      <c r="P48" s="13"/>
      <c r="Q48" s="17"/>
      <c r="R48" s="139"/>
      <c r="S48" s="13"/>
      <c r="T48" s="13"/>
      <c r="U48" s="13"/>
      <c r="V48" s="13"/>
      <c r="W48" s="13"/>
      <c r="X48" s="13"/>
      <c r="Y48" s="17"/>
      <c r="Z48" s="109"/>
      <c r="AA48" s="13"/>
      <c r="AB48" s="12"/>
      <c r="AC48" s="23"/>
      <c r="AD48" s="23"/>
      <c r="AE48" s="23"/>
      <c r="AF48" s="24"/>
      <c r="AG48" s="139"/>
      <c r="AH48" s="13">
        <v>30</v>
      </c>
      <c r="AI48" s="12">
        <v>30</v>
      </c>
      <c r="AJ48" s="23"/>
      <c r="AK48" s="23"/>
      <c r="AL48" s="24">
        <v>4</v>
      </c>
      <c r="AM48" s="109" t="s">
        <v>102</v>
      </c>
      <c r="AN48" s="13"/>
      <c r="AO48" s="12"/>
      <c r="AP48" s="23"/>
      <c r="AQ48" s="23"/>
      <c r="AR48" s="23"/>
      <c r="AS48" s="24"/>
      <c r="AT48" s="139"/>
      <c r="AU48" s="13"/>
      <c r="AV48" s="12"/>
      <c r="AW48" s="23"/>
      <c r="AX48" s="23"/>
      <c r="AY48" s="23"/>
      <c r="AZ48" s="24"/>
      <c r="BA48" s="109"/>
      <c r="BB48" s="13"/>
      <c r="BC48" s="12"/>
      <c r="BD48" s="23"/>
      <c r="BE48" s="23"/>
      <c r="BF48" s="23"/>
      <c r="BG48" s="23"/>
      <c r="BH48" s="24"/>
      <c r="BI48" s="139"/>
      <c r="BJ48" s="13"/>
      <c r="BK48" s="12"/>
      <c r="BL48" s="23"/>
      <c r="BM48" s="23"/>
      <c r="BN48" s="23"/>
      <c r="BO48" s="23"/>
      <c r="BP48" s="24"/>
      <c r="BQ48" s="109"/>
      <c r="BR48" s="13"/>
      <c r="BS48" s="12"/>
      <c r="BT48" s="23"/>
      <c r="BU48" s="23"/>
      <c r="BV48" s="24"/>
      <c r="BW48" s="148"/>
      <c r="BX48" s="13"/>
      <c r="BY48" s="12"/>
      <c r="BZ48" s="23"/>
      <c r="CA48" s="23"/>
      <c r="CB48" s="23"/>
      <c r="CC48" s="24"/>
      <c r="CD48" s="122"/>
      <c r="CE48" s="99">
        <f t="shared" si="8"/>
        <v>4</v>
      </c>
      <c r="CF48" s="278">
        <v>2</v>
      </c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</row>
    <row r="49" spans="1:194" ht="35.1" customHeight="1" x14ac:dyDescent="0.25">
      <c r="A49" s="99" t="s">
        <v>140</v>
      </c>
      <c r="B49" s="253" t="s">
        <v>18</v>
      </c>
      <c r="C49" s="64">
        <f t="shared" si="9"/>
        <v>30</v>
      </c>
      <c r="D49" s="12">
        <f t="shared" si="10"/>
        <v>15</v>
      </c>
      <c r="E49" s="12">
        <f t="shared" si="10"/>
        <v>15</v>
      </c>
      <c r="F49" s="12"/>
      <c r="G49" s="12"/>
      <c r="H49" s="12"/>
      <c r="I49" s="12"/>
      <c r="J49" s="12"/>
      <c r="K49" s="11"/>
      <c r="L49" s="13"/>
      <c r="M49" s="13"/>
      <c r="N49" s="13"/>
      <c r="O49" s="13"/>
      <c r="P49" s="13"/>
      <c r="Q49" s="17"/>
      <c r="R49" s="139"/>
      <c r="S49" s="13"/>
      <c r="T49" s="13"/>
      <c r="U49" s="13"/>
      <c r="V49" s="13"/>
      <c r="W49" s="13"/>
      <c r="X49" s="13"/>
      <c r="Y49" s="17"/>
      <c r="Z49" s="109"/>
      <c r="AA49" s="13"/>
      <c r="AB49" s="12"/>
      <c r="AC49" s="23"/>
      <c r="AD49" s="23"/>
      <c r="AE49" s="23"/>
      <c r="AF49" s="24"/>
      <c r="AG49" s="139"/>
      <c r="AH49" s="13">
        <v>15</v>
      </c>
      <c r="AI49" s="12">
        <v>15</v>
      </c>
      <c r="AJ49" s="23"/>
      <c r="AK49" s="23"/>
      <c r="AL49" s="24">
        <v>4</v>
      </c>
      <c r="AM49" s="109" t="s">
        <v>110</v>
      </c>
      <c r="AN49" s="13"/>
      <c r="AO49" s="12"/>
      <c r="AP49" s="23"/>
      <c r="AQ49" s="23"/>
      <c r="AR49" s="23"/>
      <c r="AS49" s="24"/>
      <c r="AT49" s="139"/>
      <c r="AU49" s="13"/>
      <c r="AV49" s="12"/>
      <c r="AW49" s="23"/>
      <c r="AX49" s="23"/>
      <c r="AY49" s="23"/>
      <c r="AZ49" s="24"/>
      <c r="BA49" s="109"/>
      <c r="BB49" s="13"/>
      <c r="BC49" s="12"/>
      <c r="BD49" s="23"/>
      <c r="BE49" s="23"/>
      <c r="BF49" s="23"/>
      <c r="BG49" s="23"/>
      <c r="BH49" s="24"/>
      <c r="BI49" s="139"/>
      <c r="BJ49" s="13"/>
      <c r="BK49" s="12"/>
      <c r="BL49" s="23"/>
      <c r="BM49" s="23"/>
      <c r="BN49" s="23"/>
      <c r="BO49" s="23"/>
      <c r="BP49" s="24"/>
      <c r="BQ49" s="109"/>
      <c r="BR49" s="13"/>
      <c r="BS49" s="12"/>
      <c r="BT49" s="23"/>
      <c r="BU49" s="23"/>
      <c r="BV49" s="24"/>
      <c r="BW49" s="148"/>
      <c r="BX49" s="13"/>
      <c r="BY49" s="12"/>
      <c r="BZ49" s="23"/>
      <c r="CA49" s="23"/>
      <c r="CB49" s="23"/>
      <c r="CC49" s="24"/>
      <c r="CD49" s="122"/>
      <c r="CE49" s="99">
        <f t="shared" si="8"/>
        <v>4</v>
      </c>
      <c r="CF49" s="278">
        <v>1</v>
      </c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</row>
    <row r="50" spans="1:194" ht="20.100000000000001" customHeight="1" x14ac:dyDescent="0.25">
      <c r="A50" s="99" t="s">
        <v>141</v>
      </c>
      <c r="B50" s="224" t="s">
        <v>20</v>
      </c>
      <c r="C50" s="64">
        <f t="shared" si="9"/>
        <v>30</v>
      </c>
      <c r="D50" s="12">
        <f t="shared" si="10"/>
        <v>15</v>
      </c>
      <c r="E50" s="12">
        <f t="shared" si="10"/>
        <v>15</v>
      </c>
      <c r="F50" s="12"/>
      <c r="G50" s="12"/>
      <c r="H50" s="12"/>
      <c r="I50" s="12"/>
      <c r="J50" s="12"/>
      <c r="K50" s="11"/>
      <c r="L50" s="13"/>
      <c r="M50" s="13"/>
      <c r="N50" s="13"/>
      <c r="O50" s="13"/>
      <c r="P50" s="13"/>
      <c r="Q50" s="17"/>
      <c r="R50" s="139"/>
      <c r="S50" s="13"/>
      <c r="T50" s="13"/>
      <c r="U50" s="13"/>
      <c r="V50" s="13"/>
      <c r="W50" s="13"/>
      <c r="X50" s="13"/>
      <c r="Y50" s="17"/>
      <c r="Z50" s="109"/>
      <c r="AA50" s="13">
        <v>15</v>
      </c>
      <c r="AB50" s="12">
        <v>15</v>
      </c>
      <c r="AC50" s="23"/>
      <c r="AD50" s="23"/>
      <c r="AE50" s="23"/>
      <c r="AF50" s="24">
        <v>3</v>
      </c>
      <c r="AG50" s="139" t="s">
        <v>110</v>
      </c>
      <c r="AH50" s="13"/>
      <c r="AI50" s="12"/>
      <c r="AJ50" s="23"/>
      <c r="AK50" s="23"/>
      <c r="AL50" s="24"/>
      <c r="AM50" s="109"/>
      <c r="AN50" s="13"/>
      <c r="AO50" s="12"/>
      <c r="AP50" s="23"/>
      <c r="AQ50" s="23"/>
      <c r="AR50" s="23"/>
      <c r="AS50" s="24"/>
      <c r="AT50" s="139"/>
      <c r="AU50" s="13"/>
      <c r="AV50" s="12"/>
      <c r="AW50" s="23"/>
      <c r="AX50" s="23"/>
      <c r="AY50" s="23"/>
      <c r="AZ50" s="24"/>
      <c r="BA50" s="109"/>
      <c r="BB50" s="13"/>
      <c r="BC50" s="12"/>
      <c r="BD50" s="23"/>
      <c r="BE50" s="23"/>
      <c r="BF50" s="23"/>
      <c r="BG50" s="23"/>
      <c r="BH50" s="24"/>
      <c r="BI50" s="139"/>
      <c r="BJ50" s="13"/>
      <c r="BK50" s="12"/>
      <c r="BL50" s="23"/>
      <c r="BM50" s="23"/>
      <c r="BN50" s="23"/>
      <c r="BO50" s="23"/>
      <c r="BP50" s="24"/>
      <c r="BQ50" s="109"/>
      <c r="BR50" s="13"/>
      <c r="BS50" s="12"/>
      <c r="BT50" s="23"/>
      <c r="BU50" s="23"/>
      <c r="BV50" s="24"/>
      <c r="BW50" s="148"/>
      <c r="BX50" s="13"/>
      <c r="BY50" s="12"/>
      <c r="BZ50" s="23"/>
      <c r="CA50" s="23"/>
      <c r="CB50" s="23"/>
      <c r="CC50" s="24"/>
      <c r="CD50" s="122"/>
      <c r="CE50" s="99">
        <f t="shared" si="8"/>
        <v>3</v>
      </c>
      <c r="CF50" s="278">
        <v>1</v>
      </c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</row>
    <row r="51" spans="1:194" ht="20.100000000000001" customHeight="1" x14ac:dyDescent="0.25">
      <c r="A51" s="99" t="s">
        <v>142</v>
      </c>
      <c r="B51" s="224" t="s">
        <v>193</v>
      </c>
      <c r="C51" s="64">
        <f t="shared" si="9"/>
        <v>30</v>
      </c>
      <c r="D51" s="12">
        <f t="shared" si="10"/>
        <v>15</v>
      </c>
      <c r="E51" s="12">
        <f t="shared" si="10"/>
        <v>0</v>
      </c>
      <c r="F51" s="12">
        <v>15</v>
      </c>
      <c r="G51" s="12"/>
      <c r="H51" s="12"/>
      <c r="I51" s="12"/>
      <c r="J51" s="12"/>
      <c r="K51" s="11"/>
      <c r="L51" s="13"/>
      <c r="M51" s="13"/>
      <c r="N51" s="13"/>
      <c r="O51" s="13"/>
      <c r="P51" s="13"/>
      <c r="Q51" s="17"/>
      <c r="R51" s="139"/>
      <c r="S51" s="13">
        <v>15</v>
      </c>
      <c r="T51" s="13"/>
      <c r="U51" s="339">
        <v>15</v>
      </c>
      <c r="V51" s="13"/>
      <c r="W51" s="13"/>
      <c r="X51" s="13"/>
      <c r="Y51" s="17">
        <v>4</v>
      </c>
      <c r="Z51" s="109" t="s">
        <v>110</v>
      </c>
      <c r="AA51" s="13"/>
      <c r="AB51" s="12"/>
      <c r="AC51" s="23"/>
      <c r="AD51" s="23"/>
      <c r="AE51" s="23"/>
      <c r="AF51" s="24"/>
      <c r="AG51" s="139"/>
      <c r="AH51" s="13"/>
      <c r="AI51" s="12"/>
      <c r="AJ51" s="23"/>
      <c r="AK51" s="23"/>
      <c r="AL51" s="24"/>
      <c r="AM51" s="109"/>
      <c r="AN51" s="13"/>
      <c r="AO51" s="12"/>
      <c r="AP51" s="23"/>
      <c r="AQ51" s="23"/>
      <c r="AR51" s="23"/>
      <c r="AS51" s="24"/>
      <c r="AT51" s="139"/>
      <c r="AU51" s="13"/>
      <c r="AV51" s="12"/>
      <c r="AW51" s="23"/>
      <c r="AX51" s="23"/>
      <c r="AY51" s="23"/>
      <c r="AZ51" s="24"/>
      <c r="BA51" s="109"/>
      <c r="BB51" s="13"/>
      <c r="BC51" s="12"/>
      <c r="BD51" s="23"/>
      <c r="BE51" s="23"/>
      <c r="BF51" s="23"/>
      <c r="BG51" s="23"/>
      <c r="BH51" s="24"/>
      <c r="BI51" s="139"/>
      <c r="BJ51" s="13"/>
      <c r="BK51" s="12"/>
      <c r="BL51" s="23"/>
      <c r="BM51" s="23"/>
      <c r="BN51" s="23"/>
      <c r="BO51" s="23"/>
      <c r="BP51" s="24"/>
      <c r="BQ51" s="109"/>
      <c r="BR51" s="13"/>
      <c r="BS51" s="12"/>
      <c r="BT51" s="23"/>
      <c r="BU51" s="23"/>
      <c r="BV51" s="24"/>
      <c r="BW51" s="148"/>
      <c r="BX51" s="13"/>
      <c r="BY51" s="12"/>
      <c r="BZ51" s="23"/>
      <c r="CA51" s="23"/>
      <c r="CB51" s="23"/>
      <c r="CC51" s="24"/>
      <c r="CD51" s="122"/>
      <c r="CE51" s="99">
        <f t="shared" si="8"/>
        <v>4</v>
      </c>
      <c r="CF51" s="278">
        <v>1</v>
      </c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</row>
    <row r="52" spans="1:194" ht="20.100000000000001" customHeight="1" x14ac:dyDescent="0.25">
      <c r="A52" s="99" t="s">
        <v>143</v>
      </c>
      <c r="B52" s="224" t="s">
        <v>194</v>
      </c>
      <c r="C52" s="64">
        <f t="shared" si="9"/>
        <v>30</v>
      </c>
      <c r="D52" s="12">
        <f t="shared" si="10"/>
        <v>15</v>
      </c>
      <c r="E52" s="12">
        <f t="shared" si="10"/>
        <v>0</v>
      </c>
      <c r="F52" s="12">
        <v>15</v>
      </c>
      <c r="G52" s="12"/>
      <c r="H52" s="12"/>
      <c r="I52" s="12"/>
      <c r="J52" s="12"/>
      <c r="K52" s="11"/>
      <c r="L52" s="13"/>
      <c r="M52" s="13"/>
      <c r="N52" s="13"/>
      <c r="O52" s="13"/>
      <c r="P52" s="13"/>
      <c r="Q52" s="17"/>
      <c r="R52" s="139"/>
      <c r="S52" s="13">
        <v>15</v>
      </c>
      <c r="T52" s="13"/>
      <c r="U52" s="339">
        <v>15</v>
      </c>
      <c r="V52" s="13"/>
      <c r="W52" s="13"/>
      <c r="X52" s="13"/>
      <c r="Y52" s="17">
        <v>4</v>
      </c>
      <c r="Z52" s="109" t="s">
        <v>110</v>
      </c>
      <c r="AA52" s="13"/>
      <c r="AB52" s="12"/>
      <c r="AC52" s="23"/>
      <c r="AD52" s="23"/>
      <c r="AE52" s="23"/>
      <c r="AF52" s="24"/>
      <c r="AG52" s="139"/>
      <c r="AH52" s="13"/>
      <c r="AI52" s="12"/>
      <c r="AJ52" s="23"/>
      <c r="AK52" s="23"/>
      <c r="AL52" s="24"/>
      <c r="AM52" s="109"/>
      <c r="AN52" s="13"/>
      <c r="AO52" s="12"/>
      <c r="AP52" s="23"/>
      <c r="AQ52" s="23"/>
      <c r="AR52" s="23"/>
      <c r="AS52" s="24"/>
      <c r="AT52" s="139"/>
      <c r="AU52" s="13"/>
      <c r="AV52" s="12"/>
      <c r="AW52" s="23"/>
      <c r="AX52" s="23"/>
      <c r="AY52" s="23"/>
      <c r="AZ52" s="24"/>
      <c r="BA52" s="109"/>
      <c r="BB52" s="13"/>
      <c r="BC52" s="12"/>
      <c r="BD52" s="23"/>
      <c r="BE52" s="23"/>
      <c r="BF52" s="23"/>
      <c r="BG52" s="23"/>
      <c r="BH52" s="24"/>
      <c r="BI52" s="139"/>
      <c r="BJ52" s="13"/>
      <c r="BK52" s="12"/>
      <c r="BL52" s="23"/>
      <c r="BM52" s="23"/>
      <c r="BN52" s="23"/>
      <c r="BO52" s="23"/>
      <c r="BP52" s="24"/>
      <c r="BQ52" s="109"/>
      <c r="BR52" s="13"/>
      <c r="BS52" s="12"/>
      <c r="BT52" s="23"/>
      <c r="BU52" s="23"/>
      <c r="BV52" s="24"/>
      <c r="BW52" s="148"/>
      <c r="BX52" s="13"/>
      <c r="BY52" s="12"/>
      <c r="BZ52" s="23"/>
      <c r="CA52" s="23"/>
      <c r="CB52" s="23"/>
      <c r="CC52" s="24"/>
      <c r="CD52" s="122"/>
      <c r="CE52" s="99">
        <f t="shared" si="8"/>
        <v>4</v>
      </c>
      <c r="CF52" s="278">
        <v>1</v>
      </c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</row>
    <row r="53" spans="1:194" ht="20.100000000000001" customHeight="1" x14ac:dyDescent="0.25">
      <c r="A53" s="99" t="s">
        <v>144</v>
      </c>
      <c r="B53" s="224" t="s">
        <v>21</v>
      </c>
      <c r="C53" s="64">
        <f t="shared" si="9"/>
        <v>30</v>
      </c>
      <c r="D53" s="12">
        <f t="shared" si="10"/>
        <v>15</v>
      </c>
      <c r="E53" s="12">
        <f t="shared" si="10"/>
        <v>15</v>
      </c>
      <c r="F53" s="12"/>
      <c r="G53" s="12"/>
      <c r="H53" s="12"/>
      <c r="I53" s="12"/>
      <c r="J53" s="12"/>
      <c r="K53" s="11"/>
      <c r="L53" s="13"/>
      <c r="M53" s="13"/>
      <c r="N53" s="13"/>
      <c r="O53" s="13"/>
      <c r="P53" s="13"/>
      <c r="Q53" s="17"/>
      <c r="R53" s="139"/>
      <c r="S53" s="13"/>
      <c r="T53" s="13"/>
      <c r="U53" s="13"/>
      <c r="V53" s="13"/>
      <c r="W53" s="13"/>
      <c r="X53" s="13"/>
      <c r="Y53" s="17"/>
      <c r="Z53" s="109"/>
      <c r="AA53" s="13"/>
      <c r="AB53" s="12"/>
      <c r="AC53" s="23"/>
      <c r="AD53" s="23"/>
      <c r="AE53" s="23"/>
      <c r="AF53" s="24"/>
      <c r="AG53" s="139"/>
      <c r="AH53" s="13">
        <v>15</v>
      </c>
      <c r="AI53" s="12">
        <v>15</v>
      </c>
      <c r="AJ53" s="23"/>
      <c r="AK53" s="23"/>
      <c r="AL53" s="24">
        <v>3</v>
      </c>
      <c r="AM53" s="109" t="s">
        <v>110</v>
      </c>
      <c r="AN53" s="13"/>
      <c r="AO53" s="12"/>
      <c r="AP53" s="23"/>
      <c r="AQ53" s="23"/>
      <c r="AR53" s="23"/>
      <c r="AS53" s="24"/>
      <c r="AT53" s="139"/>
      <c r="AU53" s="13"/>
      <c r="AV53" s="12"/>
      <c r="AW53" s="23"/>
      <c r="AX53" s="23"/>
      <c r="AY53" s="23"/>
      <c r="AZ53" s="24"/>
      <c r="BA53" s="109"/>
      <c r="BB53" s="13"/>
      <c r="BC53" s="12"/>
      <c r="BD53" s="23"/>
      <c r="BE53" s="23"/>
      <c r="BF53" s="23"/>
      <c r="BG53" s="23"/>
      <c r="BH53" s="24"/>
      <c r="BI53" s="139"/>
      <c r="BJ53" s="13"/>
      <c r="BK53" s="12"/>
      <c r="BL53" s="23"/>
      <c r="BM53" s="23"/>
      <c r="BN53" s="23"/>
      <c r="BO53" s="23"/>
      <c r="BP53" s="24"/>
      <c r="BQ53" s="109"/>
      <c r="BR53" s="13"/>
      <c r="BS53" s="12"/>
      <c r="BT53" s="23"/>
      <c r="BU53" s="23"/>
      <c r="BV53" s="24"/>
      <c r="BW53" s="148"/>
      <c r="BX53" s="13"/>
      <c r="BY53" s="12"/>
      <c r="BZ53" s="23"/>
      <c r="CA53" s="23"/>
      <c r="CB53" s="23"/>
      <c r="CC53" s="24"/>
      <c r="CD53" s="122"/>
      <c r="CE53" s="99">
        <f t="shared" si="8"/>
        <v>3</v>
      </c>
      <c r="CF53" s="278">
        <v>1</v>
      </c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</row>
    <row r="54" spans="1:194" ht="20.100000000000001" customHeight="1" x14ac:dyDescent="0.25">
      <c r="A54" s="99" t="s">
        <v>145</v>
      </c>
      <c r="B54" s="224" t="s">
        <v>22</v>
      </c>
      <c r="C54" s="64">
        <f t="shared" si="9"/>
        <v>60</v>
      </c>
      <c r="D54" s="12">
        <f t="shared" si="10"/>
        <v>30</v>
      </c>
      <c r="E54" s="12">
        <f t="shared" si="10"/>
        <v>30</v>
      </c>
      <c r="F54" s="12"/>
      <c r="G54" s="12"/>
      <c r="H54" s="12"/>
      <c r="I54" s="12"/>
      <c r="J54" s="12"/>
      <c r="K54" s="11"/>
      <c r="L54" s="13"/>
      <c r="M54" s="13"/>
      <c r="N54" s="13"/>
      <c r="O54" s="13"/>
      <c r="P54" s="13"/>
      <c r="Q54" s="17"/>
      <c r="R54" s="139"/>
      <c r="S54" s="13"/>
      <c r="T54" s="13"/>
      <c r="U54" s="13"/>
      <c r="V54" s="13"/>
      <c r="W54" s="13"/>
      <c r="X54" s="13"/>
      <c r="Y54" s="17"/>
      <c r="Z54" s="109"/>
      <c r="AA54" s="13"/>
      <c r="AB54" s="12"/>
      <c r="AC54" s="23"/>
      <c r="AD54" s="23"/>
      <c r="AE54" s="23"/>
      <c r="AF54" s="24"/>
      <c r="AG54" s="139"/>
      <c r="AH54" s="13"/>
      <c r="AI54" s="12"/>
      <c r="AJ54" s="23"/>
      <c r="AK54" s="23"/>
      <c r="AL54" s="24"/>
      <c r="AM54" s="109"/>
      <c r="AN54" s="13"/>
      <c r="AO54" s="12"/>
      <c r="AP54" s="23"/>
      <c r="AQ54" s="23"/>
      <c r="AR54" s="23"/>
      <c r="AS54" s="24"/>
      <c r="AT54" s="139"/>
      <c r="AU54" s="13">
        <v>30</v>
      </c>
      <c r="AV54" s="12">
        <v>30</v>
      </c>
      <c r="AW54" s="23"/>
      <c r="AX54" s="23"/>
      <c r="AY54" s="23"/>
      <c r="AZ54" s="24">
        <v>3</v>
      </c>
      <c r="BA54" s="109" t="s">
        <v>110</v>
      </c>
      <c r="BB54" s="13"/>
      <c r="BC54" s="12"/>
      <c r="BD54" s="23"/>
      <c r="BE54" s="23"/>
      <c r="BF54" s="23"/>
      <c r="BG54" s="23"/>
      <c r="BH54" s="24"/>
      <c r="BI54" s="139"/>
      <c r="BJ54" s="13"/>
      <c r="BK54" s="12"/>
      <c r="BL54" s="23"/>
      <c r="BM54" s="23"/>
      <c r="BN54" s="23"/>
      <c r="BO54" s="23"/>
      <c r="BP54" s="24"/>
      <c r="BQ54" s="109"/>
      <c r="BR54" s="13"/>
      <c r="BS54" s="12"/>
      <c r="BT54" s="23"/>
      <c r="BU54" s="23"/>
      <c r="BV54" s="24"/>
      <c r="BW54" s="148"/>
      <c r="BX54" s="13"/>
      <c r="BY54" s="12"/>
      <c r="BZ54" s="23"/>
      <c r="CA54" s="23"/>
      <c r="CB54" s="23"/>
      <c r="CC54" s="24"/>
      <c r="CD54" s="122"/>
      <c r="CE54" s="99">
        <f t="shared" si="8"/>
        <v>3</v>
      </c>
      <c r="CF54" s="278">
        <v>2</v>
      </c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</row>
    <row r="55" spans="1:194" ht="20.100000000000001" customHeight="1" thickBot="1" x14ac:dyDescent="0.3">
      <c r="A55" s="231" t="s">
        <v>146</v>
      </c>
      <c r="B55" s="232" t="s">
        <v>23</v>
      </c>
      <c r="C55" s="67">
        <f t="shared" si="9"/>
        <v>30</v>
      </c>
      <c r="D55" s="47">
        <f t="shared" si="10"/>
        <v>15</v>
      </c>
      <c r="E55" s="47">
        <f t="shared" si="10"/>
        <v>15</v>
      </c>
      <c r="F55" s="47"/>
      <c r="G55" s="47"/>
      <c r="H55" s="47"/>
      <c r="I55" s="47"/>
      <c r="J55" s="47"/>
      <c r="K55" s="49"/>
      <c r="L55" s="37"/>
      <c r="M55" s="37"/>
      <c r="N55" s="37"/>
      <c r="O55" s="37"/>
      <c r="P55" s="37"/>
      <c r="Q55" s="22"/>
      <c r="R55" s="140"/>
      <c r="S55" s="37"/>
      <c r="T55" s="37"/>
      <c r="U55" s="37"/>
      <c r="V55" s="37"/>
      <c r="W55" s="37"/>
      <c r="X55" s="37"/>
      <c r="Y55" s="22"/>
      <c r="Z55" s="110"/>
      <c r="AA55" s="37"/>
      <c r="AB55" s="19"/>
      <c r="AC55" s="36"/>
      <c r="AD55" s="36"/>
      <c r="AE55" s="36"/>
      <c r="AF55" s="26"/>
      <c r="AG55" s="140"/>
      <c r="AH55" s="37"/>
      <c r="AI55" s="19"/>
      <c r="AJ55" s="36"/>
      <c r="AK55" s="36"/>
      <c r="AL55" s="26"/>
      <c r="AM55" s="110"/>
      <c r="AN55" s="37">
        <v>15</v>
      </c>
      <c r="AO55" s="19">
        <v>15</v>
      </c>
      <c r="AP55" s="36"/>
      <c r="AQ55" s="36"/>
      <c r="AR55" s="36"/>
      <c r="AS55" s="26">
        <v>3</v>
      </c>
      <c r="AT55" s="140" t="s">
        <v>110</v>
      </c>
      <c r="AU55" s="37"/>
      <c r="AV55" s="19"/>
      <c r="AW55" s="36"/>
      <c r="AX55" s="36"/>
      <c r="AY55" s="36"/>
      <c r="AZ55" s="26"/>
      <c r="BA55" s="110"/>
      <c r="BB55" s="37"/>
      <c r="BC55" s="19"/>
      <c r="BD55" s="36"/>
      <c r="BE55" s="36"/>
      <c r="BF55" s="36"/>
      <c r="BG55" s="36"/>
      <c r="BH55" s="26"/>
      <c r="BI55" s="140"/>
      <c r="BJ55" s="37"/>
      <c r="BK55" s="19"/>
      <c r="BL55" s="36"/>
      <c r="BM55" s="36"/>
      <c r="BN55" s="36"/>
      <c r="BO55" s="36"/>
      <c r="BP55" s="26"/>
      <c r="BQ55" s="110"/>
      <c r="BR55" s="37"/>
      <c r="BS55" s="19"/>
      <c r="BT55" s="36"/>
      <c r="BU55" s="36"/>
      <c r="BV55" s="26"/>
      <c r="BW55" s="147"/>
      <c r="BX55" s="37"/>
      <c r="BY55" s="19"/>
      <c r="BZ55" s="36"/>
      <c r="CA55" s="36"/>
      <c r="CB55" s="36"/>
      <c r="CC55" s="26"/>
      <c r="CD55" s="127"/>
      <c r="CE55" s="233">
        <f t="shared" si="8"/>
        <v>3</v>
      </c>
      <c r="CF55" s="276">
        <v>1</v>
      </c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</row>
    <row r="56" spans="1:194" s="4" customFormat="1" ht="20.100000000000001" customHeight="1" thickBot="1" x14ac:dyDescent="0.3">
      <c r="A56" s="390" t="s">
        <v>35</v>
      </c>
      <c r="B56" s="401"/>
      <c r="C56" s="102">
        <f>SUM(C46:C55)</f>
        <v>540</v>
      </c>
      <c r="D56" s="102">
        <f>SUM(D46:D55)</f>
        <v>180</v>
      </c>
      <c r="E56" s="102">
        <f>SUM(E46:E55)</f>
        <v>150</v>
      </c>
      <c r="F56" s="102">
        <v>30</v>
      </c>
      <c r="G56" s="102"/>
      <c r="H56" s="102"/>
      <c r="I56" s="102">
        <f>SUM(I46:I55)</f>
        <v>180</v>
      </c>
      <c r="J56" s="103"/>
      <c r="K56" s="90"/>
      <c r="L56" s="71"/>
      <c r="M56" s="51"/>
      <c r="N56" s="69"/>
      <c r="O56" s="69"/>
      <c r="P56" s="69"/>
      <c r="Q56" s="51"/>
      <c r="R56" s="143"/>
      <c r="S56" s="116">
        <f>SUM(S46:S55)</f>
        <v>30</v>
      </c>
      <c r="T56" s="52">
        <f>SUM(T46:T55)</f>
        <v>0</v>
      </c>
      <c r="U56" s="116">
        <v>30</v>
      </c>
      <c r="V56" s="69"/>
      <c r="W56" s="69"/>
      <c r="X56" s="69"/>
      <c r="Y56" s="52">
        <f>SUM(Y46:Y55)</f>
        <v>8</v>
      </c>
      <c r="Z56" s="113"/>
      <c r="AA56" s="52">
        <f>SUM(AA46:AA55)</f>
        <v>45</v>
      </c>
      <c r="AB56" s="52">
        <f>SUM(AB46:AB55)</f>
        <v>45</v>
      </c>
      <c r="AC56" s="52"/>
      <c r="AD56" s="52">
        <f>SUM(AD46:AD55)</f>
        <v>30</v>
      </c>
      <c r="AE56" s="52"/>
      <c r="AF56" s="52">
        <f>SUM(AF46:AF55)</f>
        <v>9</v>
      </c>
      <c r="AG56" s="143"/>
      <c r="AH56" s="116">
        <f>SUM(AH46:AH55)</f>
        <v>60</v>
      </c>
      <c r="AI56" s="52">
        <f>SUM(AI46:AI55)</f>
        <v>60</v>
      </c>
      <c r="AJ56" s="52"/>
      <c r="AK56" s="52">
        <f>SUM(AK46:AK55)</f>
        <v>30</v>
      </c>
      <c r="AL56" s="52">
        <f>SUM(AL46:AL55)</f>
        <v>14</v>
      </c>
      <c r="AM56" s="113"/>
      <c r="AN56" s="52">
        <f>SUM(AN46:AN55)</f>
        <v>15</v>
      </c>
      <c r="AO56" s="52">
        <f>SUM(AO46:AO55)</f>
        <v>15</v>
      </c>
      <c r="AP56" s="52"/>
      <c r="AQ56" s="52">
        <f>SUM(AQ46:AQ55)</f>
        <v>30</v>
      </c>
      <c r="AR56" s="52"/>
      <c r="AS56" s="52">
        <f>SUM(AS46:AS55)</f>
        <v>7</v>
      </c>
      <c r="AT56" s="143"/>
      <c r="AU56" s="116">
        <f>SUM(AU46:AU55)</f>
        <v>30</v>
      </c>
      <c r="AV56" s="52">
        <f>SUM(AV46:AV55)</f>
        <v>30</v>
      </c>
      <c r="AW56" s="52"/>
      <c r="AX56" s="52">
        <f>SUM(AX46:AX55)</f>
        <v>30</v>
      </c>
      <c r="AY56" s="52"/>
      <c r="AZ56" s="52">
        <f>SUM(AZ46:AZ55)</f>
        <v>8</v>
      </c>
      <c r="BA56" s="113"/>
      <c r="BB56" s="69"/>
      <c r="BC56" s="51"/>
      <c r="BD56" s="52"/>
      <c r="BE56" s="52"/>
      <c r="BF56" s="52">
        <f>SUM(BF46:BF55)</f>
        <v>30</v>
      </c>
      <c r="BG56" s="52"/>
      <c r="BH56" s="52">
        <f>SUM(BH46:BH55)</f>
        <v>5</v>
      </c>
      <c r="BI56" s="143"/>
      <c r="BJ56" s="69"/>
      <c r="BK56" s="51"/>
      <c r="BL56" s="52"/>
      <c r="BM56" s="52"/>
      <c r="BN56" s="52">
        <f>SUM(BN46:BN55)</f>
        <v>30</v>
      </c>
      <c r="BO56" s="52"/>
      <c r="BP56" s="52">
        <f>SUM(BP46:BP55)</f>
        <v>6</v>
      </c>
      <c r="BQ56" s="113"/>
      <c r="BR56" s="69"/>
      <c r="BS56" s="51"/>
      <c r="BT56" s="52"/>
      <c r="BU56" s="52"/>
      <c r="BV56" s="52"/>
      <c r="BW56" s="143"/>
      <c r="BX56" s="69"/>
      <c r="BY56" s="51"/>
      <c r="BZ56" s="52"/>
      <c r="CA56" s="52"/>
      <c r="CB56" s="52"/>
      <c r="CC56" s="52"/>
      <c r="CD56" s="123"/>
      <c r="CE56" s="250">
        <f>SUM(CE46:CE55)</f>
        <v>57</v>
      </c>
      <c r="CF56" s="277">
        <v>17</v>
      </c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</row>
    <row r="57" spans="1:194" ht="30" customHeight="1" thickBot="1" x14ac:dyDescent="0.3">
      <c r="A57" s="194"/>
      <c r="B57" s="97" t="s">
        <v>84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7"/>
      <c r="BS57" s="97"/>
      <c r="BT57" s="97"/>
      <c r="BU57" s="97"/>
      <c r="BV57" s="97"/>
      <c r="BW57" s="97"/>
      <c r="BX57" s="97"/>
      <c r="BY57" s="97"/>
      <c r="BZ57" s="97"/>
      <c r="CA57" s="97"/>
      <c r="CB57" s="97"/>
      <c r="CC57" s="97"/>
      <c r="CD57" s="97"/>
      <c r="CE57" s="192"/>
      <c r="CF57" s="193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</row>
    <row r="58" spans="1:194" s="29" customFormat="1" ht="21.75" customHeight="1" x14ac:dyDescent="0.25">
      <c r="A58" s="350" t="s">
        <v>96</v>
      </c>
      <c r="B58" s="371" t="s">
        <v>99</v>
      </c>
      <c r="C58" s="353" t="s">
        <v>100</v>
      </c>
      <c r="D58" s="353"/>
      <c r="E58" s="353"/>
      <c r="F58" s="353"/>
      <c r="G58" s="353"/>
      <c r="H58" s="353"/>
      <c r="I58" s="353"/>
      <c r="J58" s="353"/>
      <c r="K58" s="354"/>
      <c r="L58" s="357" t="s">
        <v>2</v>
      </c>
      <c r="M58" s="358"/>
      <c r="N58" s="358"/>
      <c r="O58" s="358"/>
      <c r="P58" s="358"/>
      <c r="Q58" s="358"/>
      <c r="R58" s="358"/>
      <c r="S58" s="358"/>
      <c r="T58" s="358"/>
      <c r="U58" s="358"/>
      <c r="V58" s="358"/>
      <c r="W58" s="358"/>
      <c r="X58" s="358"/>
      <c r="Y58" s="358"/>
      <c r="Z58" s="359"/>
      <c r="AA58" s="357" t="s">
        <v>3</v>
      </c>
      <c r="AB58" s="358"/>
      <c r="AC58" s="358"/>
      <c r="AD58" s="358"/>
      <c r="AE58" s="358"/>
      <c r="AF58" s="358"/>
      <c r="AG58" s="358"/>
      <c r="AH58" s="358"/>
      <c r="AI58" s="358"/>
      <c r="AJ58" s="358"/>
      <c r="AK58" s="358"/>
      <c r="AL58" s="358"/>
      <c r="AM58" s="359"/>
      <c r="AN58" s="357" t="s">
        <v>4</v>
      </c>
      <c r="AO58" s="358"/>
      <c r="AP58" s="358"/>
      <c r="AQ58" s="358"/>
      <c r="AR58" s="358"/>
      <c r="AS58" s="358"/>
      <c r="AT58" s="358"/>
      <c r="AU58" s="358"/>
      <c r="AV58" s="358"/>
      <c r="AW58" s="358"/>
      <c r="AX58" s="358"/>
      <c r="AY58" s="358"/>
      <c r="AZ58" s="358"/>
      <c r="BA58" s="359"/>
      <c r="BB58" s="357" t="s">
        <v>5</v>
      </c>
      <c r="BC58" s="358"/>
      <c r="BD58" s="358"/>
      <c r="BE58" s="358"/>
      <c r="BF58" s="358"/>
      <c r="BG58" s="358"/>
      <c r="BH58" s="358"/>
      <c r="BI58" s="358"/>
      <c r="BJ58" s="358"/>
      <c r="BK58" s="358"/>
      <c r="BL58" s="358"/>
      <c r="BM58" s="358"/>
      <c r="BN58" s="358"/>
      <c r="BO58" s="358"/>
      <c r="BP58" s="358"/>
      <c r="BQ58" s="359"/>
      <c r="BR58" s="357" t="s">
        <v>6</v>
      </c>
      <c r="BS58" s="358"/>
      <c r="BT58" s="358"/>
      <c r="BU58" s="358"/>
      <c r="BV58" s="358"/>
      <c r="BW58" s="358"/>
      <c r="BX58" s="358"/>
      <c r="BY58" s="358"/>
      <c r="BZ58" s="358"/>
      <c r="CA58" s="358"/>
      <c r="CB58" s="358"/>
      <c r="CC58" s="358"/>
      <c r="CD58" s="359"/>
      <c r="CE58" s="376" t="s">
        <v>93</v>
      </c>
      <c r="CF58" s="385" t="s">
        <v>94</v>
      </c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</row>
    <row r="59" spans="1:194" s="29" customFormat="1" ht="21.75" customHeight="1" thickBot="1" x14ac:dyDescent="0.3">
      <c r="A59" s="351"/>
      <c r="B59" s="372"/>
      <c r="C59" s="355"/>
      <c r="D59" s="355"/>
      <c r="E59" s="355"/>
      <c r="F59" s="355"/>
      <c r="G59" s="355"/>
      <c r="H59" s="355"/>
      <c r="I59" s="355"/>
      <c r="J59" s="355"/>
      <c r="K59" s="356"/>
      <c r="L59" s="360"/>
      <c r="M59" s="361"/>
      <c r="N59" s="361"/>
      <c r="O59" s="361"/>
      <c r="P59" s="361"/>
      <c r="Q59" s="361"/>
      <c r="R59" s="361"/>
      <c r="S59" s="361"/>
      <c r="T59" s="361"/>
      <c r="U59" s="361"/>
      <c r="V59" s="361"/>
      <c r="W59" s="361"/>
      <c r="X59" s="361"/>
      <c r="Y59" s="361"/>
      <c r="Z59" s="362"/>
      <c r="AA59" s="360"/>
      <c r="AB59" s="361"/>
      <c r="AC59" s="361"/>
      <c r="AD59" s="361"/>
      <c r="AE59" s="361"/>
      <c r="AF59" s="361"/>
      <c r="AG59" s="361"/>
      <c r="AH59" s="361"/>
      <c r="AI59" s="361"/>
      <c r="AJ59" s="361"/>
      <c r="AK59" s="361"/>
      <c r="AL59" s="361"/>
      <c r="AM59" s="362"/>
      <c r="AN59" s="360"/>
      <c r="AO59" s="361"/>
      <c r="AP59" s="361"/>
      <c r="AQ59" s="361"/>
      <c r="AR59" s="361"/>
      <c r="AS59" s="361"/>
      <c r="AT59" s="361"/>
      <c r="AU59" s="361"/>
      <c r="AV59" s="361"/>
      <c r="AW59" s="361"/>
      <c r="AX59" s="361"/>
      <c r="AY59" s="361"/>
      <c r="AZ59" s="361"/>
      <c r="BA59" s="362"/>
      <c r="BB59" s="360"/>
      <c r="BC59" s="361"/>
      <c r="BD59" s="361"/>
      <c r="BE59" s="361"/>
      <c r="BF59" s="361"/>
      <c r="BG59" s="361"/>
      <c r="BH59" s="361"/>
      <c r="BI59" s="361"/>
      <c r="BJ59" s="361"/>
      <c r="BK59" s="361"/>
      <c r="BL59" s="361"/>
      <c r="BM59" s="361"/>
      <c r="BN59" s="361"/>
      <c r="BO59" s="361"/>
      <c r="BP59" s="361"/>
      <c r="BQ59" s="362"/>
      <c r="BR59" s="360"/>
      <c r="BS59" s="361"/>
      <c r="BT59" s="361"/>
      <c r="BU59" s="361"/>
      <c r="BV59" s="361"/>
      <c r="BW59" s="361"/>
      <c r="BX59" s="361"/>
      <c r="BY59" s="361"/>
      <c r="BZ59" s="361"/>
      <c r="CA59" s="361"/>
      <c r="CB59" s="361"/>
      <c r="CC59" s="361"/>
      <c r="CD59" s="362"/>
      <c r="CE59" s="377"/>
      <c r="CF59" s="386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</row>
    <row r="60" spans="1:194" s="29" customFormat="1" ht="21.75" customHeight="1" x14ac:dyDescent="0.25">
      <c r="A60" s="351"/>
      <c r="B60" s="372"/>
      <c r="C60" s="355"/>
      <c r="D60" s="355"/>
      <c r="E60" s="355"/>
      <c r="F60" s="355"/>
      <c r="G60" s="355"/>
      <c r="H60" s="355"/>
      <c r="I60" s="355"/>
      <c r="J60" s="355"/>
      <c r="K60" s="356"/>
      <c r="L60" s="363" t="s">
        <v>7</v>
      </c>
      <c r="M60" s="364"/>
      <c r="N60" s="364"/>
      <c r="O60" s="364"/>
      <c r="P60" s="364"/>
      <c r="Q60" s="364"/>
      <c r="R60" s="365"/>
      <c r="S60" s="364" t="s">
        <v>40</v>
      </c>
      <c r="T60" s="364"/>
      <c r="U60" s="364"/>
      <c r="V60" s="364"/>
      <c r="W60" s="364"/>
      <c r="X60" s="364"/>
      <c r="Y60" s="364"/>
      <c r="Z60" s="369"/>
      <c r="AA60" s="363" t="s">
        <v>8</v>
      </c>
      <c r="AB60" s="364"/>
      <c r="AC60" s="364"/>
      <c r="AD60" s="364"/>
      <c r="AE60" s="364"/>
      <c r="AF60" s="364"/>
      <c r="AG60" s="365"/>
      <c r="AH60" s="364" t="s">
        <v>103</v>
      </c>
      <c r="AI60" s="364"/>
      <c r="AJ60" s="364"/>
      <c r="AK60" s="364"/>
      <c r="AL60" s="364"/>
      <c r="AM60" s="369"/>
      <c r="AN60" s="363" t="s">
        <v>9</v>
      </c>
      <c r="AO60" s="364"/>
      <c r="AP60" s="364"/>
      <c r="AQ60" s="364"/>
      <c r="AR60" s="364"/>
      <c r="AS60" s="364"/>
      <c r="AT60" s="365"/>
      <c r="AU60" s="364" t="s">
        <v>104</v>
      </c>
      <c r="AV60" s="364"/>
      <c r="AW60" s="364"/>
      <c r="AX60" s="364"/>
      <c r="AY60" s="364"/>
      <c r="AZ60" s="364"/>
      <c r="BA60" s="369"/>
      <c r="BB60" s="363" t="s">
        <v>10</v>
      </c>
      <c r="BC60" s="364"/>
      <c r="BD60" s="364"/>
      <c r="BE60" s="364"/>
      <c r="BF60" s="364"/>
      <c r="BG60" s="364"/>
      <c r="BH60" s="364"/>
      <c r="BI60" s="365"/>
      <c r="BJ60" s="364" t="s">
        <v>105</v>
      </c>
      <c r="BK60" s="364"/>
      <c r="BL60" s="364"/>
      <c r="BM60" s="364"/>
      <c r="BN60" s="364"/>
      <c r="BO60" s="364"/>
      <c r="BP60" s="364"/>
      <c r="BQ60" s="369"/>
      <c r="BR60" s="363" t="s">
        <v>11</v>
      </c>
      <c r="BS60" s="364"/>
      <c r="BT60" s="364"/>
      <c r="BU60" s="364"/>
      <c r="BV60" s="364"/>
      <c r="BW60" s="365"/>
      <c r="BX60" s="364" t="s">
        <v>106</v>
      </c>
      <c r="BY60" s="364"/>
      <c r="BZ60" s="364"/>
      <c r="CA60" s="364"/>
      <c r="CB60" s="364"/>
      <c r="CC60" s="364"/>
      <c r="CD60" s="369"/>
      <c r="CE60" s="377"/>
      <c r="CF60" s="386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</row>
    <row r="61" spans="1:194" s="29" customFormat="1" ht="21.75" customHeight="1" thickBot="1" x14ac:dyDescent="0.3">
      <c r="A61" s="351"/>
      <c r="B61" s="372"/>
      <c r="C61" s="355"/>
      <c r="D61" s="355"/>
      <c r="E61" s="355"/>
      <c r="F61" s="355"/>
      <c r="G61" s="355"/>
      <c r="H61" s="355"/>
      <c r="I61" s="355"/>
      <c r="J61" s="355"/>
      <c r="K61" s="356"/>
      <c r="L61" s="366"/>
      <c r="M61" s="367"/>
      <c r="N61" s="367"/>
      <c r="O61" s="367"/>
      <c r="P61" s="367"/>
      <c r="Q61" s="367"/>
      <c r="R61" s="368"/>
      <c r="S61" s="367"/>
      <c r="T61" s="367"/>
      <c r="U61" s="367"/>
      <c r="V61" s="367"/>
      <c r="W61" s="367"/>
      <c r="X61" s="367"/>
      <c r="Y61" s="367"/>
      <c r="Z61" s="370"/>
      <c r="AA61" s="366"/>
      <c r="AB61" s="367"/>
      <c r="AC61" s="367"/>
      <c r="AD61" s="367"/>
      <c r="AE61" s="367"/>
      <c r="AF61" s="367"/>
      <c r="AG61" s="368"/>
      <c r="AH61" s="367"/>
      <c r="AI61" s="367"/>
      <c r="AJ61" s="367"/>
      <c r="AK61" s="367"/>
      <c r="AL61" s="367"/>
      <c r="AM61" s="370"/>
      <c r="AN61" s="366"/>
      <c r="AO61" s="367"/>
      <c r="AP61" s="367"/>
      <c r="AQ61" s="367"/>
      <c r="AR61" s="367"/>
      <c r="AS61" s="367"/>
      <c r="AT61" s="368"/>
      <c r="AU61" s="367"/>
      <c r="AV61" s="367"/>
      <c r="AW61" s="367"/>
      <c r="AX61" s="367"/>
      <c r="AY61" s="367"/>
      <c r="AZ61" s="367"/>
      <c r="BA61" s="370"/>
      <c r="BB61" s="366"/>
      <c r="BC61" s="367"/>
      <c r="BD61" s="367"/>
      <c r="BE61" s="367"/>
      <c r="BF61" s="367"/>
      <c r="BG61" s="367"/>
      <c r="BH61" s="367"/>
      <c r="BI61" s="368"/>
      <c r="BJ61" s="367"/>
      <c r="BK61" s="367"/>
      <c r="BL61" s="367"/>
      <c r="BM61" s="367"/>
      <c r="BN61" s="367"/>
      <c r="BO61" s="367"/>
      <c r="BP61" s="367"/>
      <c r="BQ61" s="370"/>
      <c r="BR61" s="366"/>
      <c r="BS61" s="367"/>
      <c r="BT61" s="367"/>
      <c r="BU61" s="367"/>
      <c r="BV61" s="367"/>
      <c r="BW61" s="368"/>
      <c r="BX61" s="367"/>
      <c r="BY61" s="367"/>
      <c r="BZ61" s="367"/>
      <c r="CA61" s="367"/>
      <c r="CB61" s="367"/>
      <c r="CC61" s="367"/>
      <c r="CD61" s="370"/>
      <c r="CE61" s="377"/>
      <c r="CF61" s="386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</row>
    <row r="62" spans="1:194" s="29" customFormat="1" ht="129.94999999999999" customHeight="1" thickBot="1" x14ac:dyDescent="0.3">
      <c r="A62" s="352"/>
      <c r="B62" s="373"/>
      <c r="C62" s="244" t="s">
        <v>0</v>
      </c>
      <c r="D62" s="245" t="s">
        <v>97</v>
      </c>
      <c r="E62" s="246" t="s">
        <v>1</v>
      </c>
      <c r="F62" s="205" t="s">
        <v>189</v>
      </c>
      <c r="G62" s="246" t="s">
        <v>113</v>
      </c>
      <c r="H62" s="246" t="s">
        <v>108</v>
      </c>
      <c r="I62" s="246" t="s">
        <v>111</v>
      </c>
      <c r="J62" s="205" t="s">
        <v>188</v>
      </c>
      <c r="K62" s="247" t="s">
        <v>98</v>
      </c>
      <c r="L62" s="214" t="s">
        <v>97</v>
      </c>
      <c r="M62" s="208" t="s">
        <v>1</v>
      </c>
      <c r="N62" s="319" t="s">
        <v>189</v>
      </c>
      <c r="O62" s="210" t="s">
        <v>113</v>
      </c>
      <c r="P62" s="205" t="s">
        <v>188</v>
      </c>
      <c r="Q62" s="208" t="s">
        <v>12</v>
      </c>
      <c r="R62" s="211" t="s">
        <v>101</v>
      </c>
      <c r="S62" s="207" t="s">
        <v>97</v>
      </c>
      <c r="T62" s="208" t="s">
        <v>1</v>
      </c>
      <c r="U62" s="205" t="s">
        <v>189</v>
      </c>
      <c r="V62" s="210" t="s">
        <v>113</v>
      </c>
      <c r="W62" s="205" t="s">
        <v>188</v>
      </c>
      <c r="X62" s="212" t="s">
        <v>98</v>
      </c>
      <c r="Y62" s="208" t="s">
        <v>12</v>
      </c>
      <c r="Z62" s="248" t="s">
        <v>101</v>
      </c>
      <c r="AA62" s="214" t="s">
        <v>97</v>
      </c>
      <c r="AB62" s="208" t="s">
        <v>1</v>
      </c>
      <c r="AC62" s="210" t="s">
        <v>113</v>
      </c>
      <c r="AD62" s="209" t="s">
        <v>111</v>
      </c>
      <c r="AE62" s="212" t="s">
        <v>98</v>
      </c>
      <c r="AF62" s="208" t="s">
        <v>12</v>
      </c>
      <c r="AG62" s="211" t="s">
        <v>101</v>
      </c>
      <c r="AH62" s="207" t="s">
        <v>97</v>
      </c>
      <c r="AI62" s="208" t="s">
        <v>1</v>
      </c>
      <c r="AJ62" s="210" t="s">
        <v>113</v>
      </c>
      <c r="AK62" s="209" t="s">
        <v>111</v>
      </c>
      <c r="AL62" s="208" t="s">
        <v>12</v>
      </c>
      <c r="AM62" s="248" t="s">
        <v>101</v>
      </c>
      <c r="AN62" s="214" t="s">
        <v>97</v>
      </c>
      <c r="AO62" s="208" t="s">
        <v>1</v>
      </c>
      <c r="AP62" s="210" t="s">
        <v>113</v>
      </c>
      <c r="AQ62" s="209" t="s">
        <v>111</v>
      </c>
      <c r="AR62" s="212" t="s">
        <v>98</v>
      </c>
      <c r="AS62" s="205" t="s">
        <v>12</v>
      </c>
      <c r="AT62" s="211" t="s">
        <v>101</v>
      </c>
      <c r="AU62" s="207" t="s">
        <v>97</v>
      </c>
      <c r="AV62" s="208" t="s">
        <v>1</v>
      </c>
      <c r="AW62" s="210" t="s">
        <v>113</v>
      </c>
      <c r="AX62" s="209" t="s">
        <v>111</v>
      </c>
      <c r="AY62" s="205" t="s">
        <v>98</v>
      </c>
      <c r="AZ62" s="215" t="s">
        <v>12</v>
      </c>
      <c r="BA62" s="213" t="s">
        <v>101</v>
      </c>
      <c r="BB62" s="214" t="s">
        <v>97</v>
      </c>
      <c r="BC62" s="208" t="s">
        <v>1</v>
      </c>
      <c r="BD62" s="210" t="s">
        <v>113</v>
      </c>
      <c r="BE62" s="210" t="s">
        <v>108</v>
      </c>
      <c r="BF62" s="209" t="s">
        <v>111</v>
      </c>
      <c r="BG62" s="212" t="s">
        <v>98</v>
      </c>
      <c r="BH62" s="205" t="s">
        <v>12</v>
      </c>
      <c r="BI62" s="211" t="s">
        <v>101</v>
      </c>
      <c r="BJ62" s="207" t="s">
        <v>97</v>
      </c>
      <c r="BK62" s="208" t="s">
        <v>1</v>
      </c>
      <c r="BL62" s="210" t="s">
        <v>113</v>
      </c>
      <c r="BM62" s="210" t="s">
        <v>108</v>
      </c>
      <c r="BN62" s="209" t="s">
        <v>111</v>
      </c>
      <c r="BO62" s="212" t="s">
        <v>98</v>
      </c>
      <c r="BP62" s="208" t="s">
        <v>12</v>
      </c>
      <c r="BQ62" s="213" t="s">
        <v>101</v>
      </c>
      <c r="BR62" s="214" t="s">
        <v>97</v>
      </c>
      <c r="BS62" s="208" t="s">
        <v>1</v>
      </c>
      <c r="BT62" s="210" t="s">
        <v>113</v>
      </c>
      <c r="BU62" s="210" t="s">
        <v>108</v>
      </c>
      <c r="BV62" s="208" t="s">
        <v>12</v>
      </c>
      <c r="BW62" s="211" t="s">
        <v>101</v>
      </c>
      <c r="BX62" s="207" t="s">
        <v>97</v>
      </c>
      <c r="BY62" s="208" t="s">
        <v>1</v>
      </c>
      <c r="BZ62" s="205" t="s">
        <v>189</v>
      </c>
      <c r="CA62" s="210" t="s">
        <v>113</v>
      </c>
      <c r="CB62" s="210" t="s">
        <v>108</v>
      </c>
      <c r="CC62" s="208" t="s">
        <v>12</v>
      </c>
      <c r="CD62" s="213" t="s">
        <v>101</v>
      </c>
      <c r="CE62" s="384"/>
      <c r="CF62" s="387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</row>
    <row r="63" spans="1:194" ht="20.100000000000001" customHeight="1" x14ac:dyDescent="0.25">
      <c r="A63" s="221" t="s">
        <v>147</v>
      </c>
      <c r="B63" s="251" t="s">
        <v>67</v>
      </c>
      <c r="C63" s="65">
        <f>SUM(D63:K63)</f>
        <v>45</v>
      </c>
      <c r="D63" s="44">
        <f t="shared" ref="D63:E65" si="11">L63+S63+AA63+AH63+AN63+AU63+BB63+BJ63+BR63+BX63</f>
        <v>15</v>
      </c>
      <c r="E63" s="44">
        <f t="shared" si="11"/>
        <v>30</v>
      </c>
      <c r="F63" s="44"/>
      <c r="G63" s="44"/>
      <c r="H63" s="44"/>
      <c r="I63" s="44"/>
      <c r="J63" s="44"/>
      <c r="K63" s="46"/>
      <c r="L63" s="78"/>
      <c r="M63" s="13"/>
      <c r="N63" s="13"/>
      <c r="O63" s="13"/>
      <c r="P63" s="13"/>
      <c r="Q63" s="17"/>
      <c r="R63" s="139"/>
      <c r="S63" s="13"/>
      <c r="T63" s="13"/>
      <c r="U63" s="13"/>
      <c r="V63" s="13"/>
      <c r="W63" s="13"/>
      <c r="X63" s="13"/>
      <c r="Y63" s="17"/>
      <c r="Z63" s="109"/>
      <c r="AA63" s="13"/>
      <c r="AB63" s="12"/>
      <c r="AC63" s="23"/>
      <c r="AD63" s="23"/>
      <c r="AE63" s="23"/>
      <c r="AF63" s="24"/>
      <c r="AG63" s="139"/>
      <c r="AH63" s="13"/>
      <c r="AI63" s="12"/>
      <c r="AJ63" s="23"/>
      <c r="AK63" s="23"/>
      <c r="AL63" s="24"/>
      <c r="AM63" s="109"/>
      <c r="AN63" s="13"/>
      <c r="AO63" s="12"/>
      <c r="AP63" s="23"/>
      <c r="AQ63" s="23"/>
      <c r="AR63" s="23"/>
      <c r="AS63" s="24"/>
      <c r="AT63" s="139"/>
      <c r="AU63" s="13">
        <v>15</v>
      </c>
      <c r="AV63" s="12">
        <v>30</v>
      </c>
      <c r="AW63" s="23"/>
      <c r="AX63" s="23"/>
      <c r="AY63" s="23"/>
      <c r="AZ63" s="24">
        <v>6</v>
      </c>
      <c r="BA63" s="109" t="s">
        <v>102</v>
      </c>
      <c r="BB63" s="13"/>
      <c r="BC63" s="12"/>
      <c r="BD63" s="23"/>
      <c r="BE63" s="23"/>
      <c r="BF63" s="23"/>
      <c r="BG63" s="23"/>
      <c r="BH63" s="24"/>
      <c r="BI63" s="139"/>
      <c r="BJ63" s="13"/>
      <c r="BK63" s="12"/>
      <c r="BL63" s="23"/>
      <c r="BM63" s="23"/>
      <c r="BN63" s="23"/>
      <c r="BO63" s="23"/>
      <c r="BP63" s="24"/>
      <c r="BQ63" s="109"/>
      <c r="BR63" s="13"/>
      <c r="BS63" s="12"/>
      <c r="BT63" s="23"/>
      <c r="BU63" s="23"/>
      <c r="BV63" s="24"/>
      <c r="BW63" s="139"/>
      <c r="BX63" s="13"/>
      <c r="BY63" s="12"/>
      <c r="BZ63" s="23"/>
      <c r="CA63" s="23"/>
      <c r="CB63" s="23"/>
      <c r="CC63" s="24"/>
      <c r="CD63" s="122"/>
      <c r="CE63" s="221">
        <f>Q63+Y63+AF63+AL63+AS63+AZ63+BH63+BP63+BV63+CC63</f>
        <v>6</v>
      </c>
      <c r="CF63" s="275">
        <v>6</v>
      </c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</row>
    <row r="64" spans="1:194" ht="50.1" customHeight="1" x14ac:dyDescent="0.25">
      <c r="A64" s="99" t="s">
        <v>148</v>
      </c>
      <c r="B64" s="252" t="s">
        <v>112</v>
      </c>
      <c r="C64" s="64">
        <f t="shared" ref="C64:C72" si="12">SUM(D64:K64)</f>
        <v>30</v>
      </c>
      <c r="D64" s="12">
        <f t="shared" si="11"/>
        <v>15</v>
      </c>
      <c r="E64" s="12">
        <f t="shared" si="11"/>
        <v>15</v>
      </c>
      <c r="F64" s="12"/>
      <c r="G64" s="12"/>
      <c r="H64" s="12"/>
      <c r="I64" s="12"/>
      <c r="J64" s="12"/>
      <c r="K64" s="11"/>
      <c r="L64" s="13"/>
      <c r="M64" s="13"/>
      <c r="N64" s="13"/>
      <c r="O64" s="13"/>
      <c r="P64" s="13"/>
      <c r="Q64" s="17"/>
      <c r="R64" s="139"/>
      <c r="S64" s="13"/>
      <c r="T64" s="13"/>
      <c r="U64" s="13"/>
      <c r="V64" s="13"/>
      <c r="W64" s="13"/>
      <c r="X64" s="13"/>
      <c r="Y64" s="17"/>
      <c r="Z64" s="109"/>
      <c r="AA64" s="64"/>
      <c r="AB64" s="12"/>
      <c r="AC64" s="23"/>
      <c r="AD64" s="23"/>
      <c r="AE64" s="23"/>
      <c r="AF64" s="24"/>
      <c r="AG64" s="139"/>
      <c r="AH64" s="13"/>
      <c r="AI64" s="12"/>
      <c r="AJ64" s="23"/>
      <c r="AK64" s="23"/>
      <c r="AL64" s="24"/>
      <c r="AM64" s="109"/>
      <c r="AN64" s="64"/>
      <c r="AO64" s="12"/>
      <c r="AP64" s="23"/>
      <c r="AQ64" s="23"/>
      <c r="AR64" s="23"/>
      <c r="AS64" s="24"/>
      <c r="AT64" s="139"/>
      <c r="AU64" s="13"/>
      <c r="AV64" s="12"/>
      <c r="AW64" s="23"/>
      <c r="AX64" s="23"/>
      <c r="AY64" s="23"/>
      <c r="AZ64" s="24"/>
      <c r="BA64" s="109"/>
      <c r="BB64" s="64"/>
      <c r="BC64" s="12"/>
      <c r="BD64" s="23"/>
      <c r="BE64" s="23"/>
      <c r="BF64" s="23"/>
      <c r="BG64" s="23"/>
      <c r="BH64" s="24"/>
      <c r="BI64" s="139"/>
      <c r="BJ64" s="13"/>
      <c r="BK64" s="12"/>
      <c r="BL64" s="23"/>
      <c r="BM64" s="23"/>
      <c r="BN64" s="23"/>
      <c r="BO64" s="23"/>
      <c r="BP64" s="24"/>
      <c r="BQ64" s="109"/>
      <c r="BR64" s="64">
        <v>15</v>
      </c>
      <c r="BS64" s="12">
        <v>15</v>
      </c>
      <c r="BT64" s="23"/>
      <c r="BU64" s="23"/>
      <c r="BV64" s="24">
        <v>3</v>
      </c>
      <c r="BW64" s="139" t="s">
        <v>102</v>
      </c>
      <c r="BX64" s="13"/>
      <c r="BY64" s="12"/>
      <c r="BZ64" s="23"/>
      <c r="CA64" s="23"/>
      <c r="CB64" s="23"/>
      <c r="CC64" s="24"/>
      <c r="CD64" s="122"/>
      <c r="CE64" s="99">
        <f>Q64+Y64+AF64+AL64+AS64+AZ64+BH64+BP64+BV64+CC64</f>
        <v>3</v>
      </c>
      <c r="CF64" s="278">
        <v>3</v>
      </c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</row>
    <row r="65" spans="1:194" ht="35.1" customHeight="1" x14ac:dyDescent="0.25">
      <c r="A65" s="99" t="s">
        <v>149</v>
      </c>
      <c r="B65" s="253" t="s">
        <v>68</v>
      </c>
      <c r="C65" s="64">
        <f>SUM(D65:K65)</f>
        <v>60</v>
      </c>
      <c r="D65" s="12">
        <f t="shared" si="11"/>
        <v>30</v>
      </c>
      <c r="E65" s="12">
        <f t="shared" si="11"/>
        <v>30</v>
      </c>
      <c r="F65" s="12"/>
      <c r="G65" s="12"/>
      <c r="H65" s="12"/>
      <c r="I65" s="12"/>
      <c r="J65" s="12"/>
      <c r="K65" s="11"/>
      <c r="L65" s="104"/>
      <c r="M65" s="15"/>
      <c r="N65" s="15"/>
      <c r="O65" s="15"/>
      <c r="P65" s="15"/>
      <c r="Q65" s="39"/>
      <c r="R65" s="145"/>
      <c r="S65" s="15"/>
      <c r="T65" s="15"/>
      <c r="U65" s="15"/>
      <c r="V65" s="15"/>
      <c r="W65" s="15"/>
      <c r="X65" s="15"/>
      <c r="Y65" s="39"/>
      <c r="Z65" s="133"/>
      <c r="AA65" s="15"/>
      <c r="AB65" s="14"/>
      <c r="AC65" s="33"/>
      <c r="AD65" s="33"/>
      <c r="AE65" s="33"/>
      <c r="AF65" s="40"/>
      <c r="AG65" s="145"/>
      <c r="AH65" s="15"/>
      <c r="AI65" s="14"/>
      <c r="AJ65" s="33"/>
      <c r="AK65" s="33"/>
      <c r="AL65" s="40"/>
      <c r="AM65" s="133"/>
      <c r="AN65" s="15"/>
      <c r="AO65" s="14"/>
      <c r="AP65" s="33"/>
      <c r="AQ65" s="33"/>
      <c r="AR65" s="33"/>
      <c r="AS65" s="40"/>
      <c r="AT65" s="145"/>
      <c r="AU65" s="15"/>
      <c r="AV65" s="14"/>
      <c r="AW65" s="33"/>
      <c r="AX65" s="33"/>
      <c r="AY65" s="33"/>
      <c r="AZ65" s="40"/>
      <c r="BA65" s="133"/>
      <c r="BB65" s="15">
        <v>15</v>
      </c>
      <c r="BC65" s="14">
        <v>15</v>
      </c>
      <c r="BD65" s="33"/>
      <c r="BE65" s="33"/>
      <c r="BF65" s="33"/>
      <c r="BG65" s="33"/>
      <c r="BH65" s="40">
        <v>4</v>
      </c>
      <c r="BI65" s="145" t="s">
        <v>110</v>
      </c>
      <c r="BJ65" s="15">
        <v>15</v>
      </c>
      <c r="BK65" s="14">
        <v>15</v>
      </c>
      <c r="BL65" s="33"/>
      <c r="BM65" s="33"/>
      <c r="BN65" s="33"/>
      <c r="BO65" s="33"/>
      <c r="BP65" s="40">
        <v>4</v>
      </c>
      <c r="BQ65" s="133" t="s">
        <v>102</v>
      </c>
      <c r="BR65" s="15"/>
      <c r="BS65" s="14"/>
      <c r="BT65" s="33"/>
      <c r="BU65" s="33"/>
      <c r="BV65" s="40"/>
      <c r="BW65" s="145"/>
      <c r="BX65" s="15"/>
      <c r="BY65" s="14"/>
      <c r="BZ65" s="33"/>
      <c r="CA65" s="33"/>
      <c r="CB65" s="33"/>
      <c r="CC65" s="40"/>
      <c r="CD65" s="128"/>
      <c r="CE65" s="99">
        <f>Q65+Y65+AF65+AL65+AS65+AZ65+BH65+BP65+BV65+CC65</f>
        <v>8</v>
      </c>
      <c r="CF65" s="278">
        <v>8</v>
      </c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</row>
    <row r="66" spans="1:194" ht="35.1" customHeight="1" x14ac:dyDescent="0.25">
      <c r="A66" s="99" t="s">
        <v>150</v>
      </c>
      <c r="B66" s="253" t="s">
        <v>199</v>
      </c>
      <c r="C66" s="64">
        <f>SUM(D66:K66)</f>
        <v>30</v>
      </c>
      <c r="D66" s="12">
        <v>15</v>
      </c>
      <c r="E66" s="12">
        <v>15</v>
      </c>
      <c r="F66" s="12"/>
      <c r="G66" s="12"/>
      <c r="H66" s="12"/>
      <c r="I66" s="12"/>
      <c r="J66" s="12"/>
      <c r="K66" s="11"/>
      <c r="L66" s="104"/>
      <c r="M66" s="15"/>
      <c r="N66" s="15"/>
      <c r="O66" s="15"/>
      <c r="P66" s="15"/>
      <c r="Q66" s="39"/>
      <c r="R66" s="145"/>
      <c r="S66" s="15"/>
      <c r="T66" s="15"/>
      <c r="U66" s="15"/>
      <c r="V66" s="15"/>
      <c r="W66" s="15"/>
      <c r="X66" s="15"/>
      <c r="Y66" s="39"/>
      <c r="Z66" s="133"/>
      <c r="AA66" s="15"/>
      <c r="AB66" s="14"/>
      <c r="AC66" s="33"/>
      <c r="AD66" s="33"/>
      <c r="AE66" s="33"/>
      <c r="AF66" s="40"/>
      <c r="AG66" s="145"/>
      <c r="AH66" s="15"/>
      <c r="AI66" s="14"/>
      <c r="AJ66" s="33"/>
      <c r="AK66" s="33"/>
      <c r="AL66" s="40"/>
      <c r="AM66" s="133"/>
      <c r="AN66" s="15"/>
      <c r="AO66" s="14"/>
      <c r="AP66" s="33"/>
      <c r="AQ66" s="33"/>
      <c r="AR66" s="33"/>
      <c r="AS66" s="40"/>
      <c r="AT66" s="145"/>
      <c r="AU66" s="15"/>
      <c r="AV66" s="14"/>
      <c r="AW66" s="33"/>
      <c r="AX66" s="33"/>
      <c r="AY66" s="33"/>
      <c r="AZ66" s="40"/>
      <c r="BA66" s="133"/>
      <c r="BB66" s="15"/>
      <c r="BC66" s="14"/>
      <c r="BD66" s="33"/>
      <c r="BE66" s="33"/>
      <c r="BF66" s="33"/>
      <c r="BG66" s="33"/>
      <c r="BH66" s="40"/>
      <c r="BI66" s="145"/>
      <c r="BJ66" s="15"/>
      <c r="BK66" s="14"/>
      <c r="BL66" s="33"/>
      <c r="BM66" s="33"/>
      <c r="BN66" s="33"/>
      <c r="BO66" s="33"/>
      <c r="BP66" s="40"/>
      <c r="BQ66" s="133"/>
      <c r="BR66" s="15"/>
      <c r="BS66" s="14"/>
      <c r="BT66" s="33"/>
      <c r="BU66" s="33"/>
      <c r="BV66" s="40"/>
      <c r="BW66" s="145"/>
      <c r="BX66" s="12">
        <v>15</v>
      </c>
      <c r="BY66" s="14">
        <v>15</v>
      </c>
      <c r="BZ66" s="33"/>
      <c r="CA66" s="33"/>
      <c r="CB66" s="33"/>
      <c r="CC66" s="40">
        <v>4</v>
      </c>
      <c r="CD66" s="128" t="s">
        <v>110</v>
      </c>
      <c r="CE66" s="99">
        <v>4</v>
      </c>
      <c r="CF66" s="278">
        <v>4</v>
      </c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</row>
    <row r="67" spans="1:194" ht="35.1" customHeight="1" x14ac:dyDescent="0.25">
      <c r="A67" s="99" t="s">
        <v>151</v>
      </c>
      <c r="B67" s="253" t="s">
        <v>51</v>
      </c>
      <c r="C67" s="64">
        <f t="shared" si="12"/>
        <v>30</v>
      </c>
      <c r="D67" s="12">
        <f t="shared" ref="D67:E69" si="13">L67+S67+AA67+AH67+AN67+AU67+BB67+BJ67+BR67+BX67</f>
        <v>15</v>
      </c>
      <c r="E67" s="12">
        <f t="shared" si="13"/>
        <v>15</v>
      </c>
      <c r="F67" s="12"/>
      <c r="G67" s="12"/>
      <c r="H67" s="12"/>
      <c r="I67" s="12"/>
      <c r="J67" s="12"/>
      <c r="K67" s="11"/>
      <c r="L67" s="13"/>
      <c r="M67" s="13"/>
      <c r="N67" s="13"/>
      <c r="O67" s="13"/>
      <c r="P67" s="13"/>
      <c r="Q67" s="17"/>
      <c r="R67" s="139"/>
      <c r="S67" s="13"/>
      <c r="T67" s="13"/>
      <c r="U67" s="13"/>
      <c r="V67" s="13"/>
      <c r="W67" s="13"/>
      <c r="X67" s="13"/>
      <c r="Y67" s="17"/>
      <c r="Z67" s="109"/>
      <c r="AA67" s="13"/>
      <c r="AB67" s="12"/>
      <c r="AC67" s="23"/>
      <c r="AD67" s="23"/>
      <c r="AE67" s="23"/>
      <c r="AF67" s="24"/>
      <c r="AG67" s="139"/>
      <c r="AH67" s="13"/>
      <c r="AI67" s="12"/>
      <c r="AJ67" s="23"/>
      <c r="AK67" s="23"/>
      <c r="AL67" s="24"/>
      <c r="AM67" s="109"/>
      <c r="AN67" s="13"/>
      <c r="AO67" s="12"/>
      <c r="AP67" s="23"/>
      <c r="AQ67" s="23"/>
      <c r="AR67" s="23"/>
      <c r="AS67" s="24"/>
      <c r="AT67" s="139"/>
      <c r="AU67" s="13"/>
      <c r="AV67" s="12"/>
      <c r="AW67" s="23"/>
      <c r="AX67" s="23"/>
      <c r="AY67" s="23"/>
      <c r="AZ67" s="24"/>
      <c r="BA67" s="109"/>
      <c r="BB67" s="13"/>
      <c r="BC67" s="12"/>
      <c r="BD67" s="23"/>
      <c r="BE67" s="23"/>
      <c r="BF67" s="23"/>
      <c r="BG67" s="23"/>
      <c r="BH67" s="24"/>
      <c r="BI67" s="139"/>
      <c r="BJ67" s="13"/>
      <c r="BK67" s="12"/>
      <c r="BL67" s="23"/>
      <c r="BM67" s="23"/>
      <c r="BN67" s="23"/>
      <c r="BO67" s="23"/>
      <c r="BP67" s="24"/>
      <c r="BQ67" s="109"/>
      <c r="BR67" s="13">
        <v>15</v>
      </c>
      <c r="BS67" s="12">
        <v>15</v>
      </c>
      <c r="BT67" s="23"/>
      <c r="BU67" s="23"/>
      <c r="BV67" s="24">
        <v>3</v>
      </c>
      <c r="BW67" s="145" t="s">
        <v>110</v>
      </c>
      <c r="BX67" s="12"/>
      <c r="BY67" s="12"/>
      <c r="BZ67" s="23"/>
      <c r="CA67" s="23"/>
      <c r="CB67" s="23"/>
      <c r="CC67" s="24"/>
      <c r="CD67" s="122"/>
      <c r="CE67" s="99">
        <f t="shared" ref="CE67:CE72" si="14">Q67+Y67+AF67+AL67+AS67+AZ67+BH67+BP67+BV67+CC67</f>
        <v>3</v>
      </c>
      <c r="CF67" s="278">
        <v>3</v>
      </c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</row>
    <row r="68" spans="1:194" ht="35.1" customHeight="1" x14ac:dyDescent="0.25">
      <c r="A68" s="99" t="s">
        <v>152</v>
      </c>
      <c r="B68" s="252" t="s">
        <v>52</v>
      </c>
      <c r="C68" s="64">
        <f t="shared" si="12"/>
        <v>45</v>
      </c>
      <c r="D68" s="12">
        <f t="shared" si="13"/>
        <v>15</v>
      </c>
      <c r="E68" s="12">
        <f t="shared" si="13"/>
        <v>30</v>
      </c>
      <c r="F68" s="12"/>
      <c r="G68" s="12"/>
      <c r="H68" s="12"/>
      <c r="I68" s="12"/>
      <c r="J68" s="12"/>
      <c r="K68" s="11"/>
      <c r="L68" s="13"/>
      <c r="M68" s="13"/>
      <c r="N68" s="13"/>
      <c r="O68" s="13"/>
      <c r="P68" s="13"/>
      <c r="Q68" s="17"/>
      <c r="R68" s="139"/>
      <c r="S68" s="13"/>
      <c r="T68" s="13"/>
      <c r="U68" s="13"/>
      <c r="V68" s="13"/>
      <c r="W68" s="13"/>
      <c r="X68" s="13"/>
      <c r="Y68" s="17"/>
      <c r="Z68" s="109"/>
      <c r="AA68" s="13"/>
      <c r="AB68" s="12"/>
      <c r="AC68" s="23"/>
      <c r="AD68" s="23"/>
      <c r="AE68" s="23"/>
      <c r="AF68" s="24"/>
      <c r="AG68" s="139"/>
      <c r="AH68" s="13"/>
      <c r="AI68" s="12"/>
      <c r="AJ68" s="23"/>
      <c r="AK68" s="23"/>
      <c r="AL68" s="24"/>
      <c r="AM68" s="109"/>
      <c r="AN68" s="13"/>
      <c r="AO68" s="12"/>
      <c r="AP68" s="23"/>
      <c r="AQ68" s="23"/>
      <c r="AR68" s="23"/>
      <c r="AS68" s="24"/>
      <c r="AT68" s="139"/>
      <c r="AU68" s="13"/>
      <c r="AV68" s="12"/>
      <c r="AW68" s="23"/>
      <c r="AX68" s="23"/>
      <c r="AY68" s="23"/>
      <c r="AZ68" s="24"/>
      <c r="BA68" s="109"/>
      <c r="BB68" s="13"/>
      <c r="BC68" s="12"/>
      <c r="BD68" s="23"/>
      <c r="BE68" s="23"/>
      <c r="BF68" s="23"/>
      <c r="BG68" s="23"/>
      <c r="BH68" s="24"/>
      <c r="BI68" s="139"/>
      <c r="BJ68" s="13"/>
      <c r="BK68" s="12"/>
      <c r="BL68" s="23"/>
      <c r="BM68" s="23"/>
      <c r="BN68" s="23"/>
      <c r="BO68" s="23"/>
      <c r="BP68" s="24"/>
      <c r="BQ68" s="109"/>
      <c r="BR68" s="13"/>
      <c r="BS68" s="12"/>
      <c r="BT68" s="23"/>
      <c r="BU68" s="23"/>
      <c r="BV68" s="24"/>
      <c r="BW68" s="139"/>
      <c r="BX68" s="13">
        <v>15</v>
      </c>
      <c r="BY68" s="12">
        <v>30</v>
      </c>
      <c r="BZ68" s="23"/>
      <c r="CA68" s="23"/>
      <c r="CB68" s="23"/>
      <c r="CC68" s="24">
        <v>4</v>
      </c>
      <c r="CD68" s="122" t="s">
        <v>102</v>
      </c>
      <c r="CE68" s="99">
        <f t="shared" si="14"/>
        <v>4</v>
      </c>
      <c r="CF68" s="278">
        <v>4</v>
      </c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</row>
    <row r="69" spans="1:194" ht="18" customHeight="1" x14ac:dyDescent="0.25">
      <c r="A69" s="99" t="s">
        <v>153</v>
      </c>
      <c r="B69" s="224" t="s">
        <v>69</v>
      </c>
      <c r="C69" s="64">
        <f t="shared" si="12"/>
        <v>60</v>
      </c>
      <c r="D69" s="12">
        <f t="shared" si="13"/>
        <v>15</v>
      </c>
      <c r="E69" s="12">
        <f t="shared" si="13"/>
        <v>45</v>
      </c>
      <c r="F69" s="12"/>
      <c r="G69" s="12"/>
      <c r="H69" s="12"/>
      <c r="I69" s="12"/>
      <c r="J69" s="12"/>
      <c r="K69" s="11"/>
      <c r="L69" s="13"/>
      <c r="M69" s="13"/>
      <c r="N69" s="13"/>
      <c r="O69" s="13"/>
      <c r="P69" s="13"/>
      <c r="Q69" s="17"/>
      <c r="R69" s="139"/>
      <c r="S69" s="13"/>
      <c r="T69" s="13"/>
      <c r="U69" s="13"/>
      <c r="V69" s="13"/>
      <c r="W69" s="13"/>
      <c r="X69" s="13"/>
      <c r="Y69" s="17"/>
      <c r="Z69" s="109"/>
      <c r="AA69" s="13"/>
      <c r="AB69" s="12"/>
      <c r="AC69" s="23"/>
      <c r="AD69" s="23"/>
      <c r="AE69" s="23"/>
      <c r="AF69" s="24"/>
      <c r="AG69" s="139"/>
      <c r="AH69" s="13"/>
      <c r="AI69" s="12"/>
      <c r="AJ69" s="23"/>
      <c r="AK69" s="23"/>
      <c r="AL69" s="24"/>
      <c r="AM69" s="109"/>
      <c r="AN69" s="13"/>
      <c r="AO69" s="12"/>
      <c r="AP69" s="23"/>
      <c r="AQ69" s="23"/>
      <c r="AR69" s="23"/>
      <c r="AS69" s="24"/>
      <c r="AT69" s="139"/>
      <c r="AU69" s="13">
        <v>15</v>
      </c>
      <c r="AV69" s="12">
        <v>15</v>
      </c>
      <c r="AW69" s="23"/>
      <c r="AX69" s="23"/>
      <c r="AY69" s="23"/>
      <c r="AZ69" s="24">
        <v>4</v>
      </c>
      <c r="BA69" s="109" t="s">
        <v>110</v>
      </c>
      <c r="BB69" s="13"/>
      <c r="BC69" s="12">
        <v>30</v>
      </c>
      <c r="BD69" s="23"/>
      <c r="BE69" s="23"/>
      <c r="BF69" s="23"/>
      <c r="BG69" s="23"/>
      <c r="BH69" s="24">
        <v>3</v>
      </c>
      <c r="BI69" s="139" t="s">
        <v>102</v>
      </c>
      <c r="BJ69" s="13"/>
      <c r="BK69" s="12"/>
      <c r="BL69" s="23"/>
      <c r="BM69" s="23"/>
      <c r="BN69" s="23"/>
      <c r="BO69" s="23"/>
      <c r="BP69" s="24"/>
      <c r="BQ69" s="109"/>
      <c r="BR69" s="13"/>
      <c r="BS69" s="12"/>
      <c r="BT69" s="23"/>
      <c r="BU69" s="23"/>
      <c r="BV69" s="24"/>
      <c r="BW69" s="139"/>
      <c r="BX69" s="13"/>
      <c r="BY69" s="12"/>
      <c r="BZ69" s="23"/>
      <c r="CA69" s="23"/>
      <c r="CB69" s="23"/>
      <c r="CC69" s="24"/>
      <c r="CD69" s="122"/>
      <c r="CE69" s="99">
        <f t="shared" si="14"/>
        <v>7</v>
      </c>
      <c r="CF69" s="278">
        <v>7</v>
      </c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</row>
    <row r="70" spans="1:194" ht="35.1" customHeight="1" x14ac:dyDescent="0.25">
      <c r="A70" s="99" t="s">
        <v>154</v>
      </c>
      <c r="B70" s="252" t="s">
        <v>192</v>
      </c>
      <c r="C70" s="64">
        <f t="shared" si="12"/>
        <v>30</v>
      </c>
      <c r="D70" s="12"/>
      <c r="E70" s="12">
        <f>M70+T70+AB70+AI70+AO70+AV70+BC70+BK70+BS70+BY70</f>
        <v>0</v>
      </c>
      <c r="F70" s="320">
        <v>30</v>
      </c>
      <c r="G70" s="12"/>
      <c r="H70" s="12"/>
      <c r="I70" s="12"/>
      <c r="J70" s="12"/>
      <c r="K70" s="11"/>
      <c r="L70" s="318"/>
      <c r="M70" s="13"/>
      <c r="N70" s="13"/>
      <c r="O70" s="13"/>
      <c r="P70" s="13"/>
      <c r="Q70" s="17"/>
      <c r="R70" s="139"/>
      <c r="S70" s="13"/>
      <c r="T70" s="13"/>
      <c r="U70" s="13"/>
      <c r="V70" s="13"/>
      <c r="W70" s="13"/>
      <c r="X70" s="13"/>
      <c r="Y70" s="17"/>
      <c r="Z70" s="109"/>
      <c r="AA70" s="13"/>
      <c r="AB70" s="12"/>
      <c r="AC70" s="23"/>
      <c r="AD70" s="23"/>
      <c r="AE70" s="23"/>
      <c r="AF70" s="24"/>
      <c r="AG70" s="139"/>
      <c r="AH70" s="13"/>
      <c r="AI70" s="12"/>
      <c r="AJ70" s="23"/>
      <c r="AK70" s="23"/>
      <c r="AL70" s="24"/>
      <c r="AM70" s="109"/>
      <c r="AN70" s="13"/>
      <c r="AO70" s="12"/>
      <c r="AP70" s="23"/>
      <c r="AQ70" s="23"/>
      <c r="AR70" s="23"/>
      <c r="AS70" s="24"/>
      <c r="AT70" s="139"/>
      <c r="AU70" s="13"/>
      <c r="AV70" s="12"/>
      <c r="AW70" s="23"/>
      <c r="AX70" s="23"/>
      <c r="AY70" s="23"/>
      <c r="AZ70" s="24"/>
      <c r="BA70" s="109"/>
      <c r="BB70" s="13"/>
      <c r="BC70" s="12"/>
      <c r="BD70" s="23"/>
      <c r="BE70" s="23"/>
      <c r="BF70" s="23"/>
      <c r="BG70" s="23"/>
      <c r="BH70" s="24"/>
      <c r="BI70" s="139"/>
      <c r="BJ70" s="13"/>
      <c r="BK70" s="12"/>
      <c r="BL70" s="23"/>
      <c r="BM70" s="23"/>
      <c r="BN70" s="23"/>
      <c r="BO70" s="23"/>
      <c r="BP70" s="24"/>
      <c r="BQ70" s="109"/>
      <c r="BR70" s="13"/>
      <c r="BS70" s="12"/>
      <c r="BT70" s="23"/>
      <c r="BU70" s="23"/>
      <c r="BV70" s="24"/>
      <c r="BW70" s="139"/>
      <c r="BX70" s="13"/>
      <c r="BY70" s="12"/>
      <c r="BZ70" s="325">
        <v>30</v>
      </c>
      <c r="CA70" s="23"/>
      <c r="CB70" s="23"/>
      <c r="CC70" s="24">
        <v>2</v>
      </c>
      <c r="CD70" s="122" t="s">
        <v>110</v>
      </c>
      <c r="CE70" s="99">
        <f t="shared" si="14"/>
        <v>2</v>
      </c>
      <c r="CF70" s="278">
        <v>2</v>
      </c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</row>
    <row r="71" spans="1:194" s="3" customFormat="1" ht="35.1" customHeight="1" x14ac:dyDescent="0.25">
      <c r="A71" s="99" t="s">
        <v>155</v>
      </c>
      <c r="B71" s="252" t="s">
        <v>70</v>
      </c>
      <c r="C71" s="64">
        <f t="shared" si="12"/>
        <v>30</v>
      </c>
      <c r="D71" s="12">
        <f>L71+S71+AA71+AH71+AN71+AU71+BB71+BJ71+BR71+BX71</f>
        <v>15</v>
      </c>
      <c r="E71" s="12">
        <f>M71+T71+AB71+AI71+AO71+AV71+BC71+BK71+BS71+BY71</f>
        <v>15</v>
      </c>
      <c r="F71" s="12"/>
      <c r="G71" s="12"/>
      <c r="H71" s="12"/>
      <c r="I71" s="12"/>
      <c r="J71" s="12"/>
      <c r="K71" s="11"/>
      <c r="L71" s="13"/>
      <c r="M71" s="13"/>
      <c r="N71" s="13"/>
      <c r="O71" s="13"/>
      <c r="P71" s="13"/>
      <c r="Q71" s="17"/>
      <c r="R71" s="139"/>
      <c r="S71" s="13"/>
      <c r="T71" s="13"/>
      <c r="U71" s="13"/>
      <c r="V71" s="13"/>
      <c r="W71" s="13"/>
      <c r="X71" s="13"/>
      <c r="Y71" s="17"/>
      <c r="Z71" s="109"/>
      <c r="AA71" s="13"/>
      <c r="AB71" s="12"/>
      <c r="AC71" s="23"/>
      <c r="AD71" s="23"/>
      <c r="AE71" s="23"/>
      <c r="AF71" s="24"/>
      <c r="AG71" s="139"/>
      <c r="AH71" s="13"/>
      <c r="AI71" s="12"/>
      <c r="AJ71" s="23"/>
      <c r="AK71" s="23"/>
      <c r="AL71" s="24"/>
      <c r="AM71" s="109"/>
      <c r="AN71" s="13"/>
      <c r="AO71" s="12"/>
      <c r="AP71" s="23"/>
      <c r="AQ71" s="23"/>
      <c r="AR71" s="23"/>
      <c r="AS71" s="24"/>
      <c r="AT71" s="139"/>
      <c r="AU71" s="13"/>
      <c r="AV71" s="12"/>
      <c r="AW71" s="23"/>
      <c r="AX71" s="23"/>
      <c r="AY71" s="23"/>
      <c r="AZ71" s="24"/>
      <c r="BA71" s="109"/>
      <c r="BB71" s="13"/>
      <c r="BC71" s="12"/>
      <c r="BD71" s="23"/>
      <c r="BE71" s="23"/>
      <c r="BF71" s="23"/>
      <c r="BG71" s="23"/>
      <c r="BH71" s="24"/>
      <c r="BI71" s="139"/>
      <c r="BJ71" s="13"/>
      <c r="BK71" s="12"/>
      <c r="BL71" s="23"/>
      <c r="BM71" s="23"/>
      <c r="BN71" s="23"/>
      <c r="BO71" s="23"/>
      <c r="BP71" s="24"/>
      <c r="BQ71" s="109"/>
      <c r="BR71" s="13"/>
      <c r="BS71" s="12"/>
      <c r="BT71" s="23"/>
      <c r="BU71" s="23"/>
      <c r="BV71" s="24"/>
      <c r="BW71" s="139"/>
      <c r="BX71" s="13">
        <v>15</v>
      </c>
      <c r="BY71" s="12">
        <v>15</v>
      </c>
      <c r="BZ71" s="23"/>
      <c r="CA71" s="23"/>
      <c r="CB71" s="23"/>
      <c r="CC71" s="24">
        <v>3</v>
      </c>
      <c r="CD71" s="122" t="s">
        <v>110</v>
      </c>
      <c r="CE71" s="99">
        <f t="shared" si="14"/>
        <v>3</v>
      </c>
      <c r="CF71" s="278">
        <v>3</v>
      </c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</row>
    <row r="72" spans="1:194" ht="20.100000000000001" customHeight="1" thickBot="1" x14ac:dyDescent="0.3">
      <c r="A72" s="231" t="s">
        <v>156</v>
      </c>
      <c r="B72" s="232" t="s">
        <v>66</v>
      </c>
      <c r="C72" s="67">
        <f t="shared" si="12"/>
        <v>45</v>
      </c>
      <c r="D72" s="47"/>
      <c r="E72" s="47"/>
      <c r="F72" s="47"/>
      <c r="G72" s="47">
        <f>O72+V72+AC72+AJ72+AP72+AW72+BD72+BL72+BT72+CA72</f>
        <v>45</v>
      </c>
      <c r="H72" s="47"/>
      <c r="I72" s="47"/>
      <c r="J72" s="47"/>
      <c r="K72" s="49"/>
      <c r="L72" s="37"/>
      <c r="M72" s="37"/>
      <c r="N72" s="37"/>
      <c r="O72" s="37">
        <v>30</v>
      </c>
      <c r="P72" s="37"/>
      <c r="Q72" s="22">
        <v>3</v>
      </c>
      <c r="R72" s="140" t="s">
        <v>110</v>
      </c>
      <c r="S72" s="37"/>
      <c r="T72" s="37"/>
      <c r="U72" s="37"/>
      <c r="V72" s="37">
        <v>15</v>
      </c>
      <c r="W72" s="37"/>
      <c r="X72" s="37"/>
      <c r="Y72" s="22">
        <v>2</v>
      </c>
      <c r="Z72" s="110" t="s">
        <v>110</v>
      </c>
      <c r="AA72" s="37"/>
      <c r="AB72" s="19"/>
      <c r="AC72" s="36"/>
      <c r="AD72" s="36"/>
      <c r="AE72" s="36"/>
      <c r="AF72" s="26"/>
      <c r="AG72" s="140"/>
      <c r="AH72" s="37"/>
      <c r="AI72" s="19"/>
      <c r="AJ72" s="36"/>
      <c r="AK72" s="36"/>
      <c r="AL72" s="26"/>
      <c r="AM72" s="110"/>
      <c r="AN72" s="37"/>
      <c r="AO72" s="19"/>
      <c r="AP72" s="36"/>
      <c r="AQ72" s="36"/>
      <c r="AR72" s="36"/>
      <c r="AS72" s="26"/>
      <c r="AT72" s="140"/>
      <c r="AU72" s="37"/>
      <c r="AV72" s="19"/>
      <c r="AW72" s="36"/>
      <c r="AX72" s="36"/>
      <c r="AY72" s="36"/>
      <c r="AZ72" s="26"/>
      <c r="BA72" s="110"/>
      <c r="BB72" s="37"/>
      <c r="BC72" s="19"/>
      <c r="BD72" s="36"/>
      <c r="BE72" s="36"/>
      <c r="BF72" s="36"/>
      <c r="BG72" s="36"/>
      <c r="BH72" s="26"/>
      <c r="BI72" s="147"/>
      <c r="BJ72" s="37"/>
      <c r="BK72" s="19"/>
      <c r="BL72" s="36"/>
      <c r="BM72" s="36"/>
      <c r="BN72" s="36"/>
      <c r="BO72" s="36"/>
      <c r="BP72" s="26"/>
      <c r="BQ72" s="110"/>
      <c r="BR72" s="37"/>
      <c r="BS72" s="19"/>
      <c r="BT72" s="36"/>
      <c r="BU72" s="36"/>
      <c r="BV72" s="26"/>
      <c r="BW72" s="140"/>
      <c r="BX72" s="37"/>
      <c r="BY72" s="19"/>
      <c r="BZ72" s="36"/>
      <c r="CA72" s="36"/>
      <c r="CB72" s="36"/>
      <c r="CC72" s="26"/>
      <c r="CD72" s="134"/>
      <c r="CE72" s="233">
        <f t="shared" si="14"/>
        <v>5</v>
      </c>
      <c r="CF72" s="276">
        <v>5</v>
      </c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</row>
    <row r="73" spans="1:194" ht="20.100000000000001" customHeight="1" thickBot="1" x14ac:dyDescent="0.3">
      <c r="A73" s="388" t="s">
        <v>35</v>
      </c>
      <c r="B73" s="389"/>
      <c r="C73" s="89">
        <f>SUM(C63:C72)</f>
        <v>405</v>
      </c>
      <c r="D73" s="89">
        <f>SUM(D63:D72)</f>
        <v>135</v>
      </c>
      <c r="E73" s="89">
        <f>SUM(E63:E72)</f>
        <v>195</v>
      </c>
      <c r="F73" s="89">
        <v>30</v>
      </c>
      <c r="G73" s="89">
        <f>SUM(G63:G72)</f>
        <v>45</v>
      </c>
      <c r="H73" s="89"/>
      <c r="I73" s="89"/>
      <c r="J73" s="89"/>
      <c r="K73" s="90"/>
      <c r="L73" s="50"/>
      <c r="M73" s="69"/>
      <c r="N73" s="69"/>
      <c r="O73" s="51">
        <f>SUM(O63:O72)</f>
        <v>30</v>
      </c>
      <c r="P73" s="69"/>
      <c r="Q73" s="51">
        <f>SUM(Q63:Q72)</f>
        <v>3</v>
      </c>
      <c r="R73" s="143"/>
      <c r="S73" s="69"/>
      <c r="T73" s="69"/>
      <c r="U73" s="69"/>
      <c r="V73" s="51">
        <f>SUM(V63:V72)</f>
        <v>15</v>
      </c>
      <c r="W73" s="69"/>
      <c r="X73" s="69"/>
      <c r="Y73" s="51">
        <f>SUM(Y63:Y72)</f>
        <v>2</v>
      </c>
      <c r="Z73" s="113"/>
      <c r="AA73" s="69"/>
      <c r="AB73" s="51"/>
      <c r="AC73" s="52"/>
      <c r="AD73" s="52"/>
      <c r="AE73" s="52"/>
      <c r="AF73" s="52"/>
      <c r="AG73" s="143"/>
      <c r="AH73" s="69"/>
      <c r="AI73" s="51"/>
      <c r="AJ73" s="52"/>
      <c r="AK73" s="52"/>
      <c r="AL73" s="52"/>
      <c r="AM73" s="113"/>
      <c r="AN73" s="69"/>
      <c r="AO73" s="51"/>
      <c r="AP73" s="52"/>
      <c r="AQ73" s="52"/>
      <c r="AR73" s="52"/>
      <c r="AS73" s="52"/>
      <c r="AT73" s="143"/>
      <c r="AU73" s="69">
        <f>SUM(AU63:AU72)</f>
        <v>30</v>
      </c>
      <c r="AV73" s="51">
        <f>SUM(AV63:AV72)</f>
        <v>45</v>
      </c>
      <c r="AW73" s="51"/>
      <c r="AX73" s="51"/>
      <c r="AY73" s="51"/>
      <c r="AZ73" s="51">
        <f>SUM(AZ63:AZ72)</f>
        <v>10</v>
      </c>
      <c r="BA73" s="123"/>
      <c r="BB73" s="50">
        <f>SUM(BB63:BB72)</f>
        <v>15</v>
      </c>
      <c r="BC73" s="51">
        <f>SUM(BC63:BC72)</f>
        <v>45</v>
      </c>
      <c r="BD73" s="52"/>
      <c r="BE73" s="52"/>
      <c r="BF73" s="52"/>
      <c r="BG73" s="52"/>
      <c r="BH73" s="51">
        <f>SUM(BH63:BH72)</f>
        <v>7</v>
      </c>
      <c r="BI73" s="143"/>
      <c r="BJ73" s="69">
        <f>SUM(BJ63:BJ72)</f>
        <v>15</v>
      </c>
      <c r="BK73" s="51">
        <f>SUM(BK63:BK72)</f>
        <v>15</v>
      </c>
      <c r="BL73" s="52"/>
      <c r="BM73" s="52"/>
      <c r="BN73" s="52"/>
      <c r="BO73" s="52"/>
      <c r="BP73" s="51">
        <f>SUM(BP63:BP72)</f>
        <v>4</v>
      </c>
      <c r="BQ73" s="113"/>
      <c r="BR73" s="51">
        <f>SUM(BR63:BR72)</f>
        <v>30</v>
      </c>
      <c r="BS73" s="51">
        <f>SUM(BS63:BS72)</f>
        <v>30</v>
      </c>
      <c r="BT73" s="52"/>
      <c r="BU73" s="52"/>
      <c r="BV73" s="51">
        <f>SUM(BV63:BV72)</f>
        <v>6</v>
      </c>
      <c r="BW73" s="141"/>
      <c r="BX73" s="69">
        <f>SUM(BX63:BX72)</f>
        <v>45</v>
      </c>
      <c r="BY73" s="51">
        <f>SUM(BY63:BY72)</f>
        <v>60</v>
      </c>
      <c r="BZ73" s="321">
        <v>30</v>
      </c>
      <c r="CA73" s="51"/>
      <c r="CB73" s="51"/>
      <c r="CC73" s="51">
        <f>SUM(CC63:CC72)</f>
        <v>13</v>
      </c>
      <c r="CD73" s="123"/>
      <c r="CE73" s="236">
        <f>SUM(CE63:CE72)</f>
        <v>45</v>
      </c>
      <c r="CF73" s="277">
        <v>45</v>
      </c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</row>
    <row r="74" spans="1:194" s="295" customFormat="1" ht="30" customHeight="1" thickBot="1" x14ac:dyDescent="0.3">
      <c r="A74" s="294"/>
      <c r="B74" s="295" t="s">
        <v>85</v>
      </c>
      <c r="CE74" s="41"/>
      <c r="CF74" s="19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</row>
    <row r="75" spans="1:194" s="256" customFormat="1" ht="21.75" customHeight="1" x14ac:dyDescent="0.25">
      <c r="A75" s="350" t="s">
        <v>96</v>
      </c>
      <c r="B75" s="371" t="s">
        <v>99</v>
      </c>
      <c r="C75" s="353" t="s">
        <v>100</v>
      </c>
      <c r="D75" s="353"/>
      <c r="E75" s="353"/>
      <c r="F75" s="353"/>
      <c r="G75" s="353"/>
      <c r="H75" s="353"/>
      <c r="I75" s="353"/>
      <c r="J75" s="353"/>
      <c r="K75" s="354"/>
      <c r="L75" s="357" t="s">
        <v>2</v>
      </c>
      <c r="M75" s="358"/>
      <c r="N75" s="358"/>
      <c r="O75" s="358"/>
      <c r="P75" s="358"/>
      <c r="Q75" s="358"/>
      <c r="R75" s="358"/>
      <c r="S75" s="358"/>
      <c r="T75" s="358"/>
      <c r="U75" s="358"/>
      <c r="V75" s="358"/>
      <c r="W75" s="358"/>
      <c r="X75" s="358"/>
      <c r="Y75" s="358"/>
      <c r="Z75" s="359"/>
      <c r="AA75" s="357" t="s">
        <v>3</v>
      </c>
      <c r="AB75" s="358"/>
      <c r="AC75" s="358"/>
      <c r="AD75" s="358"/>
      <c r="AE75" s="358"/>
      <c r="AF75" s="358"/>
      <c r="AG75" s="358"/>
      <c r="AH75" s="358"/>
      <c r="AI75" s="358"/>
      <c r="AJ75" s="358"/>
      <c r="AK75" s="358"/>
      <c r="AL75" s="358"/>
      <c r="AM75" s="359"/>
      <c r="AN75" s="357" t="s">
        <v>4</v>
      </c>
      <c r="AO75" s="358"/>
      <c r="AP75" s="358"/>
      <c r="AQ75" s="358"/>
      <c r="AR75" s="358"/>
      <c r="AS75" s="358"/>
      <c r="AT75" s="358"/>
      <c r="AU75" s="358"/>
      <c r="AV75" s="358"/>
      <c r="AW75" s="358"/>
      <c r="AX75" s="358"/>
      <c r="AY75" s="358"/>
      <c r="AZ75" s="358"/>
      <c r="BA75" s="359"/>
      <c r="BB75" s="357" t="s">
        <v>5</v>
      </c>
      <c r="BC75" s="358"/>
      <c r="BD75" s="358"/>
      <c r="BE75" s="358"/>
      <c r="BF75" s="358"/>
      <c r="BG75" s="358"/>
      <c r="BH75" s="358"/>
      <c r="BI75" s="358"/>
      <c r="BJ75" s="358"/>
      <c r="BK75" s="358"/>
      <c r="BL75" s="358"/>
      <c r="BM75" s="358"/>
      <c r="BN75" s="358"/>
      <c r="BO75" s="358"/>
      <c r="BP75" s="358"/>
      <c r="BQ75" s="359"/>
      <c r="BR75" s="357" t="s">
        <v>6</v>
      </c>
      <c r="BS75" s="358"/>
      <c r="BT75" s="358"/>
      <c r="BU75" s="358"/>
      <c r="BV75" s="358"/>
      <c r="BW75" s="358"/>
      <c r="BX75" s="358"/>
      <c r="BY75" s="358"/>
      <c r="BZ75" s="358"/>
      <c r="CA75" s="358"/>
      <c r="CB75" s="358"/>
      <c r="CC75" s="358"/>
      <c r="CD75" s="359"/>
      <c r="CE75" s="376" t="s">
        <v>93</v>
      </c>
      <c r="CF75" s="385" t="s">
        <v>94</v>
      </c>
      <c r="CG75" s="254"/>
      <c r="CH75" s="254"/>
      <c r="CI75" s="254"/>
      <c r="CJ75" s="254"/>
      <c r="CK75" s="254"/>
      <c r="CL75" s="254"/>
      <c r="CM75" s="254"/>
      <c r="CN75" s="254"/>
      <c r="CO75" s="254"/>
      <c r="CP75" s="254"/>
      <c r="CQ75" s="254"/>
      <c r="CR75" s="254"/>
      <c r="CS75" s="254"/>
      <c r="CT75" s="254"/>
      <c r="CU75" s="254"/>
      <c r="CV75" s="254"/>
      <c r="CW75" s="254"/>
      <c r="CX75" s="254"/>
      <c r="CY75" s="254"/>
      <c r="CZ75" s="254"/>
      <c r="DA75" s="254"/>
      <c r="DB75" s="254"/>
      <c r="DC75" s="254"/>
      <c r="DD75" s="254"/>
      <c r="DE75" s="254"/>
      <c r="DF75" s="254"/>
      <c r="DG75" s="254"/>
      <c r="DH75" s="254"/>
      <c r="DI75" s="255"/>
      <c r="DJ75" s="255"/>
      <c r="DK75" s="255"/>
      <c r="DL75" s="255"/>
      <c r="DM75" s="255"/>
      <c r="DN75" s="255"/>
      <c r="DO75" s="255"/>
      <c r="DP75" s="255"/>
      <c r="DQ75" s="255"/>
      <c r="DR75" s="255"/>
      <c r="DS75" s="255"/>
      <c r="DT75" s="255"/>
      <c r="DU75" s="255"/>
      <c r="DV75" s="255"/>
      <c r="DW75" s="255"/>
      <c r="DX75" s="255"/>
      <c r="DY75" s="255"/>
      <c r="DZ75" s="255"/>
      <c r="EA75" s="255"/>
      <c r="EB75" s="255"/>
      <c r="EC75" s="255"/>
      <c r="ED75" s="255"/>
      <c r="EE75" s="255"/>
      <c r="EF75" s="255"/>
      <c r="EG75" s="255"/>
      <c r="EH75" s="255"/>
      <c r="EI75" s="255"/>
      <c r="EJ75" s="255"/>
      <c r="EK75" s="255"/>
      <c r="EL75" s="255"/>
      <c r="EM75" s="255"/>
      <c r="EN75" s="255"/>
      <c r="EO75" s="255"/>
      <c r="EP75" s="255"/>
      <c r="EQ75" s="255"/>
      <c r="ER75" s="255"/>
      <c r="ES75" s="255"/>
      <c r="ET75" s="255"/>
      <c r="EU75" s="255"/>
      <c r="EV75" s="255"/>
      <c r="EW75" s="255"/>
      <c r="EX75" s="255"/>
      <c r="EY75" s="255"/>
      <c r="EZ75" s="255"/>
      <c r="FA75" s="255"/>
      <c r="FB75" s="255"/>
      <c r="FC75" s="255"/>
      <c r="FD75" s="255"/>
      <c r="FE75" s="255"/>
      <c r="FF75" s="255"/>
      <c r="FG75" s="255"/>
      <c r="FH75" s="255"/>
      <c r="FI75" s="255"/>
      <c r="FJ75" s="255"/>
      <c r="FK75" s="255"/>
      <c r="FL75" s="255"/>
      <c r="FM75" s="255"/>
      <c r="FN75" s="255"/>
      <c r="FO75" s="255"/>
      <c r="FP75" s="255"/>
      <c r="FQ75" s="255"/>
      <c r="FR75" s="255"/>
      <c r="FS75" s="255"/>
      <c r="FT75" s="255"/>
      <c r="FU75" s="255"/>
      <c r="FV75" s="255"/>
      <c r="FW75" s="255"/>
      <c r="FX75" s="255"/>
      <c r="FY75" s="255"/>
      <c r="FZ75" s="255"/>
      <c r="GA75" s="255"/>
      <c r="GB75" s="255"/>
      <c r="GC75" s="255"/>
      <c r="GD75" s="255"/>
      <c r="GE75" s="255"/>
      <c r="GF75" s="255"/>
      <c r="GG75" s="255"/>
      <c r="GH75" s="255"/>
      <c r="GI75" s="255"/>
      <c r="GJ75" s="255"/>
      <c r="GK75" s="255"/>
      <c r="GL75" s="255"/>
    </row>
    <row r="76" spans="1:194" s="256" customFormat="1" ht="21.75" customHeight="1" thickBot="1" x14ac:dyDescent="0.3">
      <c r="A76" s="351"/>
      <c r="B76" s="372"/>
      <c r="C76" s="355"/>
      <c r="D76" s="355"/>
      <c r="E76" s="355"/>
      <c r="F76" s="355"/>
      <c r="G76" s="355"/>
      <c r="H76" s="355"/>
      <c r="I76" s="355"/>
      <c r="J76" s="355"/>
      <c r="K76" s="356"/>
      <c r="L76" s="360"/>
      <c r="M76" s="361"/>
      <c r="N76" s="361"/>
      <c r="O76" s="361"/>
      <c r="P76" s="361"/>
      <c r="Q76" s="361"/>
      <c r="R76" s="361"/>
      <c r="S76" s="361"/>
      <c r="T76" s="361"/>
      <c r="U76" s="361"/>
      <c r="V76" s="361"/>
      <c r="W76" s="361"/>
      <c r="X76" s="361"/>
      <c r="Y76" s="361"/>
      <c r="Z76" s="362"/>
      <c r="AA76" s="360"/>
      <c r="AB76" s="361"/>
      <c r="AC76" s="361"/>
      <c r="AD76" s="361"/>
      <c r="AE76" s="361"/>
      <c r="AF76" s="361"/>
      <c r="AG76" s="361"/>
      <c r="AH76" s="361"/>
      <c r="AI76" s="361"/>
      <c r="AJ76" s="361"/>
      <c r="AK76" s="361"/>
      <c r="AL76" s="361"/>
      <c r="AM76" s="362"/>
      <c r="AN76" s="360"/>
      <c r="AO76" s="361"/>
      <c r="AP76" s="361"/>
      <c r="AQ76" s="361"/>
      <c r="AR76" s="361"/>
      <c r="AS76" s="361"/>
      <c r="AT76" s="361"/>
      <c r="AU76" s="361"/>
      <c r="AV76" s="361"/>
      <c r="AW76" s="361"/>
      <c r="AX76" s="361"/>
      <c r="AY76" s="361"/>
      <c r="AZ76" s="361"/>
      <c r="BA76" s="362"/>
      <c r="BB76" s="360"/>
      <c r="BC76" s="361"/>
      <c r="BD76" s="361"/>
      <c r="BE76" s="361"/>
      <c r="BF76" s="361"/>
      <c r="BG76" s="361"/>
      <c r="BH76" s="361"/>
      <c r="BI76" s="361"/>
      <c r="BJ76" s="361"/>
      <c r="BK76" s="361"/>
      <c r="BL76" s="361"/>
      <c r="BM76" s="361"/>
      <c r="BN76" s="361"/>
      <c r="BO76" s="361"/>
      <c r="BP76" s="361"/>
      <c r="BQ76" s="362"/>
      <c r="BR76" s="360"/>
      <c r="BS76" s="361"/>
      <c r="BT76" s="361"/>
      <c r="BU76" s="361"/>
      <c r="BV76" s="361"/>
      <c r="BW76" s="361"/>
      <c r="BX76" s="361"/>
      <c r="BY76" s="361"/>
      <c r="BZ76" s="361"/>
      <c r="CA76" s="361"/>
      <c r="CB76" s="361"/>
      <c r="CC76" s="361"/>
      <c r="CD76" s="362"/>
      <c r="CE76" s="377"/>
      <c r="CF76" s="386"/>
      <c r="CG76" s="254"/>
      <c r="CH76" s="254"/>
      <c r="CI76" s="254"/>
      <c r="CJ76" s="254"/>
      <c r="CK76" s="254"/>
      <c r="CL76" s="254"/>
      <c r="CM76" s="254"/>
      <c r="CN76" s="254"/>
      <c r="CO76" s="254"/>
      <c r="CP76" s="254"/>
      <c r="CQ76" s="254"/>
      <c r="CR76" s="254"/>
      <c r="CS76" s="254"/>
      <c r="CT76" s="254"/>
      <c r="CU76" s="254"/>
      <c r="CV76" s="254"/>
      <c r="CW76" s="254"/>
      <c r="CX76" s="254"/>
      <c r="CY76" s="254"/>
      <c r="CZ76" s="254"/>
      <c r="DA76" s="254"/>
      <c r="DB76" s="254"/>
      <c r="DC76" s="254"/>
      <c r="DD76" s="254"/>
      <c r="DE76" s="254"/>
      <c r="DF76" s="254"/>
      <c r="DG76" s="254"/>
      <c r="DH76" s="254"/>
      <c r="DI76" s="255"/>
      <c r="DJ76" s="255"/>
      <c r="DK76" s="255"/>
      <c r="DL76" s="255"/>
      <c r="DM76" s="255"/>
      <c r="DN76" s="255"/>
      <c r="DO76" s="255"/>
      <c r="DP76" s="255"/>
      <c r="DQ76" s="255"/>
      <c r="DR76" s="255"/>
      <c r="DS76" s="255"/>
      <c r="DT76" s="255"/>
      <c r="DU76" s="255"/>
      <c r="DV76" s="255"/>
      <c r="DW76" s="255"/>
      <c r="DX76" s="255"/>
      <c r="DY76" s="255"/>
      <c r="DZ76" s="255"/>
      <c r="EA76" s="255"/>
      <c r="EB76" s="255"/>
      <c r="EC76" s="255"/>
      <c r="ED76" s="255"/>
      <c r="EE76" s="255"/>
      <c r="EF76" s="255"/>
      <c r="EG76" s="255"/>
      <c r="EH76" s="255"/>
      <c r="EI76" s="255"/>
      <c r="EJ76" s="255"/>
      <c r="EK76" s="255"/>
      <c r="EL76" s="255"/>
      <c r="EM76" s="255"/>
      <c r="EN76" s="255"/>
      <c r="EO76" s="255"/>
      <c r="EP76" s="255"/>
      <c r="EQ76" s="255"/>
      <c r="ER76" s="255"/>
      <c r="ES76" s="255"/>
      <c r="ET76" s="255"/>
      <c r="EU76" s="255"/>
      <c r="EV76" s="255"/>
      <c r="EW76" s="255"/>
      <c r="EX76" s="255"/>
      <c r="EY76" s="255"/>
      <c r="EZ76" s="255"/>
      <c r="FA76" s="255"/>
      <c r="FB76" s="255"/>
      <c r="FC76" s="255"/>
      <c r="FD76" s="255"/>
      <c r="FE76" s="255"/>
      <c r="FF76" s="255"/>
      <c r="FG76" s="255"/>
      <c r="FH76" s="255"/>
      <c r="FI76" s="255"/>
      <c r="FJ76" s="255"/>
      <c r="FK76" s="255"/>
      <c r="FL76" s="255"/>
      <c r="FM76" s="255"/>
      <c r="FN76" s="255"/>
      <c r="FO76" s="255"/>
      <c r="FP76" s="255"/>
      <c r="FQ76" s="255"/>
      <c r="FR76" s="255"/>
      <c r="FS76" s="255"/>
      <c r="FT76" s="255"/>
      <c r="FU76" s="255"/>
      <c r="FV76" s="255"/>
      <c r="FW76" s="255"/>
      <c r="FX76" s="255"/>
      <c r="FY76" s="255"/>
      <c r="FZ76" s="255"/>
      <c r="GA76" s="255"/>
      <c r="GB76" s="255"/>
      <c r="GC76" s="255"/>
      <c r="GD76" s="255"/>
      <c r="GE76" s="255"/>
      <c r="GF76" s="255"/>
      <c r="GG76" s="255"/>
      <c r="GH76" s="255"/>
      <c r="GI76" s="255"/>
      <c r="GJ76" s="255"/>
      <c r="GK76" s="255"/>
      <c r="GL76" s="255"/>
    </row>
    <row r="77" spans="1:194" s="256" customFormat="1" ht="21.75" customHeight="1" x14ac:dyDescent="0.25">
      <c r="A77" s="351"/>
      <c r="B77" s="372"/>
      <c r="C77" s="355"/>
      <c r="D77" s="355"/>
      <c r="E77" s="355"/>
      <c r="F77" s="355"/>
      <c r="G77" s="355"/>
      <c r="H77" s="355"/>
      <c r="I77" s="355"/>
      <c r="J77" s="355"/>
      <c r="K77" s="356"/>
      <c r="L77" s="363" t="s">
        <v>7</v>
      </c>
      <c r="M77" s="364"/>
      <c r="N77" s="364"/>
      <c r="O77" s="364"/>
      <c r="P77" s="364"/>
      <c r="Q77" s="364"/>
      <c r="R77" s="365"/>
      <c r="S77" s="364" t="s">
        <v>40</v>
      </c>
      <c r="T77" s="364"/>
      <c r="U77" s="364"/>
      <c r="V77" s="364"/>
      <c r="W77" s="364"/>
      <c r="X77" s="364"/>
      <c r="Y77" s="364"/>
      <c r="Z77" s="369"/>
      <c r="AA77" s="363" t="s">
        <v>8</v>
      </c>
      <c r="AB77" s="364"/>
      <c r="AC77" s="364"/>
      <c r="AD77" s="364"/>
      <c r="AE77" s="364"/>
      <c r="AF77" s="364"/>
      <c r="AG77" s="365"/>
      <c r="AH77" s="364" t="s">
        <v>103</v>
      </c>
      <c r="AI77" s="364"/>
      <c r="AJ77" s="364"/>
      <c r="AK77" s="364"/>
      <c r="AL77" s="364"/>
      <c r="AM77" s="369"/>
      <c r="AN77" s="363" t="s">
        <v>9</v>
      </c>
      <c r="AO77" s="364"/>
      <c r="AP77" s="364"/>
      <c r="AQ77" s="364"/>
      <c r="AR77" s="364"/>
      <c r="AS77" s="364"/>
      <c r="AT77" s="365"/>
      <c r="AU77" s="364" t="s">
        <v>104</v>
      </c>
      <c r="AV77" s="364"/>
      <c r="AW77" s="364"/>
      <c r="AX77" s="364"/>
      <c r="AY77" s="364"/>
      <c r="AZ77" s="364"/>
      <c r="BA77" s="369"/>
      <c r="BB77" s="363" t="s">
        <v>10</v>
      </c>
      <c r="BC77" s="364"/>
      <c r="BD77" s="364"/>
      <c r="BE77" s="364"/>
      <c r="BF77" s="364"/>
      <c r="BG77" s="364"/>
      <c r="BH77" s="364"/>
      <c r="BI77" s="365"/>
      <c r="BJ77" s="364" t="s">
        <v>105</v>
      </c>
      <c r="BK77" s="364"/>
      <c r="BL77" s="364"/>
      <c r="BM77" s="364"/>
      <c r="BN77" s="364"/>
      <c r="BO77" s="364"/>
      <c r="BP77" s="364"/>
      <c r="BQ77" s="369"/>
      <c r="BR77" s="363" t="s">
        <v>11</v>
      </c>
      <c r="BS77" s="364"/>
      <c r="BT77" s="364"/>
      <c r="BU77" s="364"/>
      <c r="BV77" s="364"/>
      <c r="BW77" s="365"/>
      <c r="BX77" s="364" t="s">
        <v>106</v>
      </c>
      <c r="BY77" s="364"/>
      <c r="BZ77" s="364"/>
      <c r="CA77" s="364"/>
      <c r="CB77" s="364"/>
      <c r="CC77" s="364"/>
      <c r="CD77" s="369"/>
      <c r="CE77" s="377"/>
      <c r="CF77" s="386"/>
      <c r="CG77" s="254"/>
      <c r="CH77" s="254"/>
      <c r="CI77" s="254"/>
      <c r="CJ77" s="254"/>
      <c r="CK77" s="254"/>
      <c r="CL77" s="254"/>
      <c r="CM77" s="254"/>
      <c r="CN77" s="254"/>
      <c r="CO77" s="254"/>
      <c r="CP77" s="254"/>
      <c r="CQ77" s="254"/>
      <c r="CR77" s="254"/>
      <c r="CS77" s="254"/>
      <c r="CT77" s="254"/>
      <c r="CU77" s="254"/>
      <c r="CV77" s="254"/>
      <c r="CW77" s="254"/>
      <c r="CX77" s="254"/>
      <c r="CY77" s="254"/>
      <c r="CZ77" s="254"/>
      <c r="DA77" s="254"/>
      <c r="DB77" s="254"/>
      <c r="DC77" s="254"/>
      <c r="DD77" s="254"/>
      <c r="DE77" s="254"/>
      <c r="DF77" s="254"/>
      <c r="DG77" s="254"/>
      <c r="DH77" s="254"/>
      <c r="DI77" s="255"/>
      <c r="DJ77" s="255"/>
      <c r="DK77" s="255"/>
      <c r="DL77" s="255"/>
      <c r="DM77" s="255"/>
      <c r="DN77" s="255"/>
      <c r="DO77" s="255"/>
      <c r="DP77" s="255"/>
      <c r="DQ77" s="255"/>
      <c r="DR77" s="255"/>
      <c r="DS77" s="255"/>
      <c r="DT77" s="255"/>
      <c r="DU77" s="255"/>
      <c r="DV77" s="255"/>
      <c r="DW77" s="255"/>
      <c r="DX77" s="255"/>
      <c r="DY77" s="255"/>
      <c r="DZ77" s="255"/>
      <c r="EA77" s="255"/>
      <c r="EB77" s="255"/>
      <c r="EC77" s="255"/>
      <c r="ED77" s="255"/>
      <c r="EE77" s="255"/>
      <c r="EF77" s="255"/>
      <c r="EG77" s="255"/>
      <c r="EH77" s="255"/>
      <c r="EI77" s="255"/>
      <c r="EJ77" s="255"/>
      <c r="EK77" s="255"/>
      <c r="EL77" s="255"/>
      <c r="EM77" s="255"/>
      <c r="EN77" s="255"/>
      <c r="EO77" s="255"/>
      <c r="EP77" s="255"/>
      <c r="EQ77" s="255"/>
      <c r="ER77" s="255"/>
      <c r="ES77" s="255"/>
      <c r="ET77" s="255"/>
      <c r="EU77" s="255"/>
      <c r="EV77" s="255"/>
      <c r="EW77" s="255"/>
      <c r="EX77" s="255"/>
      <c r="EY77" s="255"/>
      <c r="EZ77" s="255"/>
      <c r="FA77" s="255"/>
      <c r="FB77" s="255"/>
      <c r="FC77" s="255"/>
      <c r="FD77" s="255"/>
      <c r="FE77" s="255"/>
      <c r="FF77" s="255"/>
      <c r="FG77" s="255"/>
      <c r="FH77" s="255"/>
      <c r="FI77" s="255"/>
      <c r="FJ77" s="255"/>
      <c r="FK77" s="255"/>
      <c r="FL77" s="255"/>
      <c r="FM77" s="255"/>
      <c r="FN77" s="255"/>
      <c r="FO77" s="255"/>
      <c r="FP77" s="255"/>
      <c r="FQ77" s="255"/>
      <c r="FR77" s="255"/>
      <c r="FS77" s="255"/>
      <c r="FT77" s="255"/>
      <c r="FU77" s="255"/>
      <c r="FV77" s="255"/>
      <c r="FW77" s="255"/>
      <c r="FX77" s="255"/>
      <c r="FY77" s="255"/>
      <c r="FZ77" s="255"/>
      <c r="GA77" s="255"/>
      <c r="GB77" s="255"/>
      <c r="GC77" s="255"/>
      <c r="GD77" s="255"/>
      <c r="GE77" s="255"/>
      <c r="GF77" s="255"/>
      <c r="GG77" s="255"/>
      <c r="GH77" s="255"/>
      <c r="GI77" s="255"/>
      <c r="GJ77" s="255"/>
      <c r="GK77" s="255"/>
      <c r="GL77" s="255"/>
    </row>
    <row r="78" spans="1:194" s="256" customFormat="1" ht="21.75" customHeight="1" thickBot="1" x14ac:dyDescent="0.3">
      <c r="A78" s="351"/>
      <c r="B78" s="372"/>
      <c r="C78" s="355"/>
      <c r="D78" s="355"/>
      <c r="E78" s="355"/>
      <c r="F78" s="355"/>
      <c r="G78" s="355"/>
      <c r="H78" s="355"/>
      <c r="I78" s="355"/>
      <c r="J78" s="355"/>
      <c r="K78" s="356"/>
      <c r="L78" s="366"/>
      <c r="M78" s="367"/>
      <c r="N78" s="367"/>
      <c r="O78" s="367"/>
      <c r="P78" s="367"/>
      <c r="Q78" s="367"/>
      <c r="R78" s="368"/>
      <c r="S78" s="367"/>
      <c r="T78" s="367"/>
      <c r="U78" s="367"/>
      <c r="V78" s="367"/>
      <c r="W78" s="367"/>
      <c r="X78" s="367"/>
      <c r="Y78" s="367"/>
      <c r="Z78" s="370"/>
      <c r="AA78" s="366"/>
      <c r="AB78" s="367"/>
      <c r="AC78" s="367"/>
      <c r="AD78" s="367"/>
      <c r="AE78" s="367"/>
      <c r="AF78" s="367"/>
      <c r="AG78" s="368"/>
      <c r="AH78" s="367"/>
      <c r="AI78" s="367"/>
      <c r="AJ78" s="367"/>
      <c r="AK78" s="367"/>
      <c r="AL78" s="367"/>
      <c r="AM78" s="370"/>
      <c r="AN78" s="366"/>
      <c r="AO78" s="367"/>
      <c r="AP78" s="367"/>
      <c r="AQ78" s="367"/>
      <c r="AR78" s="367"/>
      <c r="AS78" s="367"/>
      <c r="AT78" s="368"/>
      <c r="AU78" s="367"/>
      <c r="AV78" s="367"/>
      <c r="AW78" s="367"/>
      <c r="AX78" s="367"/>
      <c r="AY78" s="367"/>
      <c r="AZ78" s="367"/>
      <c r="BA78" s="370"/>
      <c r="BB78" s="366"/>
      <c r="BC78" s="367"/>
      <c r="BD78" s="367"/>
      <c r="BE78" s="367"/>
      <c r="BF78" s="367"/>
      <c r="BG78" s="367"/>
      <c r="BH78" s="367"/>
      <c r="BI78" s="368"/>
      <c r="BJ78" s="367"/>
      <c r="BK78" s="367"/>
      <c r="BL78" s="367"/>
      <c r="BM78" s="367"/>
      <c r="BN78" s="367"/>
      <c r="BO78" s="367"/>
      <c r="BP78" s="367"/>
      <c r="BQ78" s="370"/>
      <c r="BR78" s="366"/>
      <c r="BS78" s="367"/>
      <c r="BT78" s="367"/>
      <c r="BU78" s="367"/>
      <c r="BV78" s="367"/>
      <c r="BW78" s="368"/>
      <c r="BX78" s="367"/>
      <c r="BY78" s="367"/>
      <c r="BZ78" s="367"/>
      <c r="CA78" s="367"/>
      <c r="CB78" s="367"/>
      <c r="CC78" s="367"/>
      <c r="CD78" s="370"/>
      <c r="CE78" s="377"/>
      <c r="CF78" s="386"/>
      <c r="CG78" s="254"/>
      <c r="CH78" s="254"/>
      <c r="CI78" s="254"/>
      <c r="CJ78" s="254"/>
      <c r="CK78" s="254"/>
      <c r="CL78" s="254"/>
      <c r="CM78" s="254"/>
      <c r="CN78" s="254"/>
      <c r="CO78" s="254"/>
      <c r="CP78" s="254"/>
      <c r="CQ78" s="254"/>
      <c r="CR78" s="254"/>
      <c r="CS78" s="254"/>
      <c r="CT78" s="254"/>
      <c r="CU78" s="254"/>
      <c r="CV78" s="254"/>
      <c r="CW78" s="254"/>
      <c r="CX78" s="254"/>
      <c r="CY78" s="254"/>
      <c r="CZ78" s="254"/>
      <c r="DA78" s="254"/>
      <c r="DB78" s="254"/>
      <c r="DC78" s="254"/>
      <c r="DD78" s="254"/>
      <c r="DE78" s="254"/>
      <c r="DF78" s="254"/>
      <c r="DG78" s="254"/>
      <c r="DH78" s="254"/>
      <c r="DI78" s="255"/>
      <c r="DJ78" s="255"/>
      <c r="DK78" s="255"/>
      <c r="DL78" s="255"/>
      <c r="DM78" s="255"/>
      <c r="DN78" s="255"/>
      <c r="DO78" s="255"/>
      <c r="DP78" s="255"/>
      <c r="DQ78" s="255"/>
      <c r="DR78" s="255"/>
      <c r="DS78" s="255"/>
      <c r="DT78" s="255"/>
      <c r="DU78" s="255"/>
      <c r="DV78" s="255"/>
      <c r="DW78" s="255"/>
      <c r="DX78" s="255"/>
      <c r="DY78" s="255"/>
      <c r="DZ78" s="255"/>
      <c r="EA78" s="255"/>
      <c r="EB78" s="255"/>
      <c r="EC78" s="255"/>
      <c r="ED78" s="255"/>
      <c r="EE78" s="255"/>
      <c r="EF78" s="255"/>
      <c r="EG78" s="255"/>
      <c r="EH78" s="255"/>
      <c r="EI78" s="255"/>
      <c r="EJ78" s="255"/>
      <c r="EK78" s="255"/>
      <c r="EL78" s="255"/>
      <c r="EM78" s="255"/>
      <c r="EN78" s="255"/>
      <c r="EO78" s="255"/>
      <c r="EP78" s="255"/>
      <c r="EQ78" s="255"/>
      <c r="ER78" s="255"/>
      <c r="ES78" s="255"/>
      <c r="ET78" s="255"/>
      <c r="EU78" s="255"/>
      <c r="EV78" s="255"/>
      <c r="EW78" s="255"/>
      <c r="EX78" s="255"/>
      <c r="EY78" s="255"/>
      <c r="EZ78" s="255"/>
      <c r="FA78" s="255"/>
      <c r="FB78" s="255"/>
      <c r="FC78" s="255"/>
      <c r="FD78" s="255"/>
      <c r="FE78" s="255"/>
      <c r="FF78" s="255"/>
      <c r="FG78" s="255"/>
      <c r="FH78" s="255"/>
      <c r="FI78" s="255"/>
      <c r="FJ78" s="255"/>
      <c r="FK78" s="255"/>
      <c r="FL78" s="255"/>
      <c r="FM78" s="255"/>
      <c r="FN78" s="255"/>
      <c r="FO78" s="255"/>
      <c r="FP78" s="255"/>
      <c r="FQ78" s="255"/>
      <c r="FR78" s="255"/>
      <c r="FS78" s="255"/>
      <c r="FT78" s="255"/>
      <c r="FU78" s="255"/>
      <c r="FV78" s="255"/>
      <c r="FW78" s="255"/>
      <c r="FX78" s="255"/>
      <c r="FY78" s="255"/>
      <c r="FZ78" s="255"/>
      <c r="GA78" s="255"/>
      <c r="GB78" s="255"/>
      <c r="GC78" s="255"/>
      <c r="GD78" s="255"/>
      <c r="GE78" s="255"/>
      <c r="GF78" s="255"/>
      <c r="GG78" s="255"/>
      <c r="GH78" s="255"/>
      <c r="GI78" s="255"/>
      <c r="GJ78" s="255"/>
      <c r="GK78" s="255"/>
      <c r="GL78" s="255"/>
    </row>
    <row r="79" spans="1:194" s="256" customFormat="1" ht="129.94999999999999" customHeight="1" thickBot="1" x14ac:dyDescent="0.3">
      <c r="A79" s="352"/>
      <c r="B79" s="373"/>
      <c r="C79" s="244" t="s">
        <v>0</v>
      </c>
      <c r="D79" s="245" t="s">
        <v>97</v>
      </c>
      <c r="E79" s="246" t="s">
        <v>1</v>
      </c>
      <c r="F79" s="205" t="s">
        <v>189</v>
      </c>
      <c r="G79" s="246" t="s">
        <v>113</v>
      </c>
      <c r="H79" s="246" t="s">
        <v>108</v>
      </c>
      <c r="I79" s="246" t="s">
        <v>111</v>
      </c>
      <c r="J79" s="205" t="s">
        <v>188</v>
      </c>
      <c r="K79" s="247" t="s">
        <v>98</v>
      </c>
      <c r="L79" s="214" t="s">
        <v>97</v>
      </c>
      <c r="M79" s="208" t="s">
        <v>1</v>
      </c>
      <c r="N79" s="205" t="s">
        <v>189</v>
      </c>
      <c r="O79" s="210" t="s">
        <v>113</v>
      </c>
      <c r="P79" s="205" t="s">
        <v>188</v>
      </c>
      <c r="Q79" s="208" t="s">
        <v>12</v>
      </c>
      <c r="R79" s="211" t="s">
        <v>101</v>
      </c>
      <c r="S79" s="207" t="s">
        <v>97</v>
      </c>
      <c r="T79" s="208" t="s">
        <v>1</v>
      </c>
      <c r="U79" s="205" t="s">
        <v>189</v>
      </c>
      <c r="V79" s="210" t="s">
        <v>113</v>
      </c>
      <c r="W79" s="205" t="s">
        <v>188</v>
      </c>
      <c r="X79" s="212" t="s">
        <v>98</v>
      </c>
      <c r="Y79" s="208" t="s">
        <v>12</v>
      </c>
      <c r="Z79" s="213" t="s">
        <v>101</v>
      </c>
      <c r="AA79" s="214" t="s">
        <v>97</v>
      </c>
      <c r="AB79" s="208" t="s">
        <v>1</v>
      </c>
      <c r="AC79" s="210" t="s">
        <v>113</v>
      </c>
      <c r="AD79" s="209" t="s">
        <v>111</v>
      </c>
      <c r="AE79" s="212" t="s">
        <v>98</v>
      </c>
      <c r="AF79" s="208" t="s">
        <v>12</v>
      </c>
      <c r="AG79" s="211" t="s">
        <v>101</v>
      </c>
      <c r="AH79" s="207" t="s">
        <v>97</v>
      </c>
      <c r="AI79" s="208" t="s">
        <v>1</v>
      </c>
      <c r="AJ79" s="210" t="s">
        <v>113</v>
      </c>
      <c r="AK79" s="209" t="s">
        <v>111</v>
      </c>
      <c r="AL79" s="208" t="s">
        <v>12</v>
      </c>
      <c r="AM79" s="213" t="s">
        <v>101</v>
      </c>
      <c r="AN79" s="214" t="s">
        <v>97</v>
      </c>
      <c r="AO79" s="208" t="s">
        <v>1</v>
      </c>
      <c r="AP79" s="210" t="s">
        <v>113</v>
      </c>
      <c r="AQ79" s="209" t="s">
        <v>111</v>
      </c>
      <c r="AR79" s="212" t="s">
        <v>98</v>
      </c>
      <c r="AS79" s="205" t="s">
        <v>12</v>
      </c>
      <c r="AT79" s="211" t="s">
        <v>101</v>
      </c>
      <c r="AU79" s="207" t="s">
        <v>97</v>
      </c>
      <c r="AV79" s="208" t="s">
        <v>1</v>
      </c>
      <c r="AW79" s="210" t="s">
        <v>113</v>
      </c>
      <c r="AX79" s="209" t="s">
        <v>111</v>
      </c>
      <c r="AY79" s="205" t="s">
        <v>98</v>
      </c>
      <c r="AZ79" s="215" t="s">
        <v>12</v>
      </c>
      <c r="BA79" s="213" t="s">
        <v>101</v>
      </c>
      <c r="BB79" s="214" t="s">
        <v>97</v>
      </c>
      <c r="BC79" s="208" t="s">
        <v>1</v>
      </c>
      <c r="BD79" s="210" t="s">
        <v>113</v>
      </c>
      <c r="BE79" s="210" t="s">
        <v>108</v>
      </c>
      <c r="BF79" s="209" t="s">
        <v>111</v>
      </c>
      <c r="BG79" s="212" t="s">
        <v>98</v>
      </c>
      <c r="BH79" s="205" t="s">
        <v>12</v>
      </c>
      <c r="BI79" s="211" t="s">
        <v>101</v>
      </c>
      <c r="BJ79" s="207" t="s">
        <v>97</v>
      </c>
      <c r="BK79" s="208" t="s">
        <v>1</v>
      </c>
      <c r="BL79" s="210" t="s">
        <v>113</v>
      </c>
      <c r="BM79" s="210" t="s">
        <v>108</v>
      </c>
      <c r="BN79" s="209" t="s">
        <v>111</v>
      </c>
      <c r="BO79" s="212" t="s">
        <v>98</v>
      </c>
      <c r="BP79" s="208" t="s">
        <v>12</v>
      </c>
      <c r="BQ79" s="213" t="s">
        <v>101</v>
      </c>
      <c r="BR79" s="214" t="s">
        <v>97</v>
      </c>
      <c r="BS79" s="208" t="s">
        <v>1</v>
      </c>
      <c r="BT79" s="210" t="s">
        <v>113</v>
      </c>
      <c r="BU79" s="210" t="s">
        <v>108</v>
      </c>
      <c r="BV79" s="208" t="s">
        <v>12</v>
      </c>
      <c r="BW79" s="211" t="s">
        <v>101</v>
      </c>
      <c r="BX79" s="207" t="s">
        <v>97</v>
      </c>
      <c r="BY79" s="208" t="s">
        <v>1</v>
      </c>
      <c r="BZ79" s="205" t="s">
        <v>189</v>
      </c>
      <c r="CA79" s="210" t="s">
        <v>113</v>
      </c>
      <c r="CB79" s="210" t="s">
        <v>108</v>
      </c>
      <c r="CC79" s="208" t="s">
        <v>12</v>
      </c>
      <c r="CD79" s="213" t="s">
        <v>101</v>
      </c>
      <c r="CE79" s="384"/>
      <c r="CF79" s="387"/>
      <c r="CG79" s="254"/>
      <c r="CH79" s="254"/>
      <c r="CI79" s="254"/>
      <c r="CJ79" s="254"/>
      <c r="CK79" s="254"/>
      <c r="CL79" s="254"/>
      <c r="CM79" s="254"/>
      <c r="CN79" s="254"/>
      <c r="CO79" s="254"/>
      <c r="CP79" s="254"/>
      <c r="CQ79" s="254"/>
      <c r="CR79" s="254"/>
      <c r="CS79" s="254"/>
      <c r="CT79" s="254"/>
      <c r="CU79" s="254"/>
      <c r="CV79" s="254"/>
      <c r="CW79" s="254"/>
      <c r="CX79" s="254"/>
      <c r="CY79" s="254"/>
      <c r="CZ79" s="254"/>
      <c r="DA79" s="254"/>
      <c r="DB79" s="254"/>
      <c r="DC79" s="254"/>
      <c r="DD79" s="254"/>
      <c r="DE79" s="254"/>
      <c r="DF79" s="254"/>
      <c r="DG79" s="254"/>
      <c r="DH79" s="254"/>
      <c r="DI79" s="255"/>
      <c r="DJ79" s="255"/>
      <c r="DK79" s="255"/>
      <c r="DL79" s="255"/>
      <c r="DM79" s="255"/>
      <c r="DN79" s="255"/>
      <c r="DO79" s="255"/>
      <c r="DP79" s="255"/>
      <c r="DQ79" s="255"/>
      <c r="DR79" s="255"/>
      <c r="DS79" s="255"/>
      <c r="DT79" s="255"/>
      <c r="DU79" s="255"/>
      <c r="DV79" s="255"/>
      <c r="DW79" s="255"/>
      <c r="DX79" s="255"/>
      <c r="DY79" s="255"/>
      <c r="DZ79" s="255"/>
      <c r="EA79" s="255"/>
      <c r="EB79" s="255"/>
      <c r="EC79" s="255"/>
      <c r="ED79" s="255"/>
      <c r="EE79" s="255"/>
      <c r="EF79" s="255"/>
      <c r="EG79" s="255"/>
      <c r="EH79" s="255"/>
      <c r="EI79" s="255"/>
      <c r="EJ79" s="255"/>
      <c r="EK79" s="255"/>
      <c r="EL79" s="255"/>
      <c r="EM79" s="255"/>
      <c r="EN79" s="255"/>
      <c r="EO79" s="255"/>
      <c r="EP79" s="255"/>
      <c r="EQ79" s="255"/>
      <c r="ER79" s="255"/>
      <c r="ES79" s="255"/>
      <c r="ET79" s="255"/>
      <c r="EU79" s="255"/>
      <c r="EV79" s="255"/>
      <c r="EW79" s="255"/>
      <c r="EX79" s="255"/>
      <c r="EY79" s="255"/>
      <c r="EZ79" s="255"/>
      <c r="FA79" s="255"/>
      <c r="FB79" s="255"/>
      <c r="FC79" s="255"/>
      <c r="FD79" s="255"/>
      <c r="FE79" s="255"/>
      <c r="FF79" s="255"/>
      <c r="FG79" s="255"/>
      <c r="FH79" s="255"/>
      <c r="FI79" s="255"/>
      <c r="FJ79" s="255"/>
      <c r="FK79" s="255"/>
      <c r="FL79" s="255"/>
      <c r="FM79" s="255"/>
      <c r="FN79" s="255"/>
      <c r="FO79" s="255"/>
      <c r="FP79" s="255"/>
      <c r="FQ79" s="255"/>
      <c r="FR79" s="255"/>
      <c r="FS79" s="255"/>
      <c r="FT79" s="255"/>
      <c r="FU79" s="255"/>
      <c r="FV79" s="255"/>
      <c r="FW79" s="255"/>
      <c r="FX79" s="255"/>
      <c r="FY79" s="255"/>
      <c r="FZ79" s="255"/>
      <c r="GA79" s="255"/>
      <c r="GB79" s="255"/>
      <c r="GC79" s="255"/>
      <c r="GD79" s="255"/>
      <c r="GE79" s="255"/>
      <c r="GF79" s="255"/>
      <c r="GG79" s="255"/>
      <c r="GH79" s="255"/>
      <c r="GI79" s="255"/>
      <c r="GJ79" s="255"/>
      <c r="GK79" s="255"/>
      <c r="GL79" s="255"/>
    </row>
    <row r="80" spans="1:194" s="258" customFormat="1" ht="20.100000000000001" customHeight="1" x14ac:dyDescent="0.25">
      <c r="A80" s="221" t="s">
        <v>157</v>
      </c>
      <c r="B80" s="222" t="s">
        <v>65</v>
      </c>
      <c r="C80" s="65">
        <f t="shared" ref="C80" si="15">SUM(D80:K80)</f>
        <v>45</v>
      </c>
      <c r="D80" s="44">
        <f>L80+S80+AA80+AH80+AN80+AU80+BB80+BJ80+BR80+BX80</f>
        <v>15</v>
      </c>
      <c r="E80" s="44">
        <f>M80+T80+AB80+AI80+AO80+AV80+BC80+BK80+BS80+BY80</f>
        <v>30</v>
      </c>
      <c r="F80" s="44"/>
      <c r="G80" s="44"/>
      <c r="H80" s="44"/>
      <c r="I80" s="44"/>
      <c r="J80" s="44"/>
      <c r="K80" s="46"/>
      <c r="L80" s="257"/>
      <c r="M80" s="9"/>
      <c r="N80" s="9"/>
      <c r="O80" s="9"/>
      <c r="P80" s="9"/>
      <c r="Q80" s="18"/>
      <c r="R80" s="139"/>
      <c r="S80" s="9">
        <v>15</v>
      </c>
      <c r="T80" s="9">
        <v>30</v>
      </c>
      <c r="U80" s="9"/>
      <c r="V80" s="9"/>
      <c r="W80" s="9"/>
      <c r="X80" s="9"/>
      <c r="Y80" s="18">
        <v>4</v>
      </c>
      <c r="Z80" s="135" t="s">
        <v>102</v>
      </c>
      <c r="AA80" s="9"/>
      <c r="AB80" s="10"/>
      <c r="AC80" s="32"/>
      <c r="AD80" s="32"/>
      <c r="AE80" s="32"/>
      <c r="AF80" s="25"/>
      <c r="AG80" s="151"/>
      <c r="AH80" s="9"/>
      <c r="AI80" s="10"/>
      <c r="AJ80" s="32"/>
      <c r="AK80" s="32"/>
      <c r="AL80" s="25"/>
      <c r="AM80" s="135"/>
      <c r="AN80" s="9"/>
      <c r="AO80" s="10"/>
      <c r="AP80" s="32"/>
      <c r="AQ80" s="32"/>
      <c r="AR80" s="32"/>
      <c r="AS80" s="25"/>
      <c r="AT80" s="151"/>
      <c r="AU80" s="9"/>
      <c r="AV80" s="10"/>
      <c r="AW80" s="32"/>
      <c r="AX80" s="32"/>
      <c r="AY80" s="32"/>
      <c r="AZ80" s="25"/>
      <c r="BA80" s="135"/>
      <c r="BB80" s="9"/>
      <c r="BC80" s="10"/>
      <c r="BD80" s="32"/>
      <c r="BE80" s="32"/>
      <c r="BF80" s="32"/>
      <c r="BG80" s="32"/>
      <c r="BH80" s="25"/>
      <c r="BI80" s="152"/>
      <c r="BJ80" s="9"/>
      <c r="BK80" s="10"/>
      <c r="BL80" s="32"/>
      <c r="BM80" s="32"/>
      <c r="BN80" s="32"/>
      <c r="BO80" s="32"/>
      <c r="BP80" s="25"/>
      <c r="BQ80" s="131"/>
      <c r="BR80" s="9"/>
      <c r="BS80" s="10"/>
      <c r="BT80" s="32"/>
      <c r="BU80" s="32"/>
      <c r="BV80" s="25"/>
      <c r="BW80" s="152"/>
      <c r="BX80" s="9"/>
      <c r="BY80" s="10"/>
      <c r="BZ80" s="10"/>
      <c r="CA80" s="10"/>
      <c r="CB80" s="10"/>
      <c r="CC80" s="18"/>
      <c r="CD80" s="129"/>
      <c r="CE80" s="221">
        <f>Q80+Y80+AF80+AL80+AS80+AZ80+BH80+BP80+BV80+CC80</f>
        <v>4</v>
      </c>
      <c r="CF80" s="275">
        <v>4</v>
      </c>
      <c r="CG80" s="254"/>
      <c r="CH80" s="254"/>
      <c r="CI80" s="254"/>
      <c r="CJ80" s="254"/>
      <c r="CK80" s="254"/>
      <c r="CL80" s="254"/>
      <c r="CM80" s="254"/>
      <c r="CN80" s="254"/>
      <c r="CO80" s="254"/>
      <c r="CP80" s="254"/>
      <c r="CQ80" s="254"/>
      <c r="CR80" s="254"/>
      <c r="CS80" s="254"/>
      <c r="CT80" s="254"/>
      <c r="CU80" s="254"/>
      <c r="CV80" s="254"/>
      <c r="CW80" s="254"/>
      <c r="CX80" s="254"/>
      <c r="CY80" s="254"/>
      <c r="CZ80" s="254"/>
      <c r="DA80" s="254"/>
      <c r="DB80" s="254"/>
      <c r="DC80" s="254"/>
      <c r="DD80" s="254"/>
      <c r="DE80" s="254"/>
      <c r="DF80" s="254"/>
      <c r="DG80" s="254"/>
      <c r="DH80" s="254"/>
    </row>
    <row r="81" spans="1:194" s="258" customFormat="1" ht="35.1" customHeight="1" thickBot="1" x14ac:dyDescent="0.3">
      <c r="A81" s="231" t="s">
        <v>158</v>
      </c>
      <c r="B81" s="235" t="s">
        <v>53</v>
      </c>
      <c r="C81" s="67">
        <f t="shared" ref="C81" si="16">SUM(D81:K81)</f>
        <v>45</v>
      </c>
      <c r="D81" s="47">
        <f>L81+S81+AA81+AH81+AN81+AU81+BB81+BJ81+BR81+BX81</f>
        <v>15</v>
      </c>
      <c r="E81" s="47">
        <f>M81+T81+AB81+AI81+AO81+AV81+BC81+BK81+BS81+BY81</f>
        <v>30</v>
      </c>
      <c r="F81" s="47"/>
      <c r="G81" s="47"/>
      <c r="H81" s="47"/>
      <c r="I81" s="47"/>
      <c r="J81" s="47"/>
      <c r="K81" s="49"/>
      <c r="L81" s="37"/>
      <c r="M81" s="37"/>
      <c r="N81" s="37"/>
      <c r="O81" s="37"/>
      <c r="P81" s="37"/>
      <c r="Q81" s="22"/>
      <c r="R81" s="140"/>
      <c r="S81" s="37"/>
      <c r="T81" s="37"/>
      <c r="U81" s="37"/>
      <c r="V81" s="37"/>
      <c r="W81" s="37"/>
      <c r="X81" s="37"/>
      <c r="Y81" s="22"/>
      <c r="Z81" s="110"/>
      <c r="AA81" s="37">
        <v>15</v>
      </c>
      <c r="AB81" s="19">
        <v>30</v>
      </c>
      <c r="AC81" s="36"/>
      <c r="AD81" s="36"/>
      <c r="AE81" s="36"/>
      <c r="AF81" s="26">
        <v>3</v>
      </c>
      <c r="AG81" s="140" t="s">
        <v>102</v>
      </c>
      <c r="AH81" s="37"/>
      <c r="AI81" s="19"/>
      <c r="AJ81" s="36"/>
      <c r="AK81" s="36"/>
      <c r="AL81" s="26"/>
      <c r="AM81" s="110"/>
      <c r="AN81" s="37"/>
      <c r="AO81" s="19"/>
      <c r="AP81" s="36"/>
      <c r="AQ81" s="36"/>
      <c r="AR81" s="36"/>
      <c r="AS81" s="26"/>
      <c r="AT81" s="140"/>
      <c r="AU81" s="37"/>
      <c r="AV81" s="19"/>
      <c r="AW81" s="36"/>
      <c r="AX81" s="36"/>
      <c r="AY81" s="36"/>
      <c r="AZ81" s="26"/>
      <c r="BA81" s="110"/>
      <c r="BB81" s="37"/>
      <c r="BC81" s="19"/>
      <c r="BD81" s="36"/>
      <c r="BE81" s="36"/>
      <c r="BF81" s="36"/>
      <c r="BG81" s="36"/>
      <c r="BH81" s="26"/>
      <c r="BI81" s="147"/>
      <c r="BJ81" s="37"/>
      <c r="BK81" s="19"/>
      <c r="BL81" s="36"/>
      <c r="BM81" s="36"/>
      <c r="BN81" s="36"/>
      <c r="BO81" s="36"/>
      <c r="BP81" s="26"/>
      <c r="BQ81" s="126"/>
      <c r="BR81" s="91"/>
      <c r="BS81" s="92"/>
      <c r="BT81" s="93"/>
      <c r="BU81" s="93"/>
      <c r="BV81" s="94"/>
      <c r="BW81" s="153"/>
      <c r="BX81" s="91"/>
      <c r="BY81" s="92"/>
      <c r="BZ81" s="92"/>
      <c r="CA81" s="92"/>
      <c r="CB81" s="92"/>
      <c r="CC81" s="95"/>
      <c r="CD81" s="130"/>
      <c r="CE81" s="233">
        <f>Q81+Y81+AF81+AL81+AS81+AZ81+BH81+BP81+BV81+CC81</f>
        <v>3</v>
      </c>
      <c r="CF81" s="276">
        <v>3</v>
      </c>
      <c r="CG81" s="254"/>
      <c r="CH81" s="254"/>
      <c r="CI81" s="254"/>
      <c r="CJ81" s="254"/>
      <c r="CK81" s="254"/>
      <c r="CL81" s="254"/>
      <c r="CM81" s="254"/>
      <c r="CN81" s="254"/>
      <c r="CO81" s="254"/>
      <c r="CP81" s="254"/>
      <c r="CQ81" s="254"/>
      <c r="CR81" s="254"/>
      <c r="CS81" s="254"/>
      <c r="CT81" s="254"/>
      <c r="CU81" s="254"/>
      <c r="CV81" s="254"/>
      <c r="CW81" s="254"/>
      <c r="CX81" s="254"/>
      <c r="CY81" s="254"/>
      <c r="CZ81" s="254"/>
      <c r="DA81" s="254"/>
      <c r="DB81" s="254"/>
      <c r="DC81" s="254"/>
      <c r="DD81" s="254"/>
      <c r="DE81" s="254"/>
      <c r="DF81" s="254"/>
      <c r="DG81" s="254"/>
      <c r="DH81" s="254"/>
    </row>
    <row r="82" spans="1:194" s="258" customFormat="1" ht="20.100000000000001" customHeight="1" thickBot="1" x14ac:dyDescent="0.3">
      <c r="A82" s="390" t="s">
        <v>35</v>
      </c>
      <c r="B82" s="401"/>
      <c r="C82" s="102">
        <f>SUM(C80:C81)</f>
        <v>90</v>
      </c>
      <c r="D82" s="102">
        <f>SUM(D80:D81)</f>
        <v>30</v>
      </c>
      <c r="E82" s="102">
        <f>SUM(E80:E81)</f>
        <v>60</v>
      </c>
      <c r="F82" s="102"/>
      <c r="G82" s="102"/>
      <c r="H82" s="102"/>
      <c r="I82" s="102"/>
      <c r="J82" s="103"/>
      <c r="K82" s="90"/>
      <c r="L82" s="50"/>
      <c r="M82" s="69"/>
      <c r="N82" s="69"/>
      <c r="O82" s="69"/>
      <c r="P82" s="69"/>
      <c r="Q82" s="51"/>
      <c r="R82" s="143"/>
      <c r="S82" s="69">
        <f>SUM(S80:S81)</f>
        <v>15</v>
      </c>
      <c r="T82" s="69">
        <f>SUM(T80:T81)</f>
        <v>30</v>
      </c>
      <c r="U82" s="69"/>
      <c r="V82" s="69"/>
      <c r="W82" s="69"/>
      <c r="X82" s="69"/>
      <c r="Y82" s="69">
        <f>SUM(Y80:Y81)</f>
        <v>4</v>
      </c>
      <c r="Z82" s="113"/>
      <c r="AA82" s="69">
        <f>SUM(AA80:AA81)</f>
        <v>15</v>
      </c>
      <c r="AB82" s="69">
        <f>SUM(AB80:AB81)</f>
        <v>30</v>
      </c>
      <c r="AC82" s="52"/>
      <c r="AD82" s="52"/>
      <c r="AE82" s="52"/>
      <c r="AF82" s="51">
        <f>SUM(AF80:AF81)</f>
        <v>3</v>
      </c>
      <c r="AG82" s="143"/>
      <c r="AH82" s="69"/>
      <c r="AI82" s="51"/>
      <c r="AJ82" s="52"/>
      <c r="AK82" s="52"/>
      <c r="AL82" s="52"/>
      <c r="AM82" s="113"/>
      <c r="AN82" s="69"/>
      <c r="AO82" s="51"/>
      <c r="AP82" s="52"/>
      <c r="AQ82" s="52"/>
      <c r="AR82" s="52"/>
      <c r="AS82" s="52"/>
      <c r="AT82" s="143"/>
      <c r="AU82" s="69"/>
      <c r="AV82" s="51"/>
      <c r="AW82" s="52"/>
      <c r="AX82" s="52"/>
      <c r="AY82" s="52"/>
      <c r="AZ82" s="52"/>
      <c r="BA82" s="113"/>
      <c r="BB82" s="69"/>
      <c r="BC82" s="51"/>
      <c r="BD82" s="52"/>
      <c r="BE82" s="52"/>
      <c r="BF82" s="52"/>
      <c r="BG82" s="52"/>
      <c r="BH82" s="52"/>
      <c r="BI82" s="143"/>
      <c r="BJ82" s="69"/>
      <c r="BK82" s="51"/>
      <c r="BL82" s="52"/>
      <c r="BM82" s="52"/>
      <c r="BN82" s="52"/>
      <c r="BO82" s="52"/>
      <c r="BP82" s="52"/>
      <c r="BQ82" s="113"/>
      <c r="BR82" s="72"/>
      <c r="BS82" s="58"/>
      <c r="BT82" s="70"/>
      <c r="BU82" s="70"/>
      <c r="BV82" s="52"/>
      <c r="BW82" s="143"/>
      <c r="BX82" s="72"/>
      <c r="BY82" s="58"/>
      <c r="BZ82" s="58"/>
      <c r="CA82" s="58"/>
      <c r="CB82" s="58"/>
      <c r="CC82" s="51"/>
      <c r="CD82" s="111"/>
      <c r="CE82" s="236">
        <f>SUM(CE80:CE81)</f>
        <v>7</v>
      </c>
      <c r="CF82" s="277">
        <v>7</v>
      </c>
      <c r="CG82" s="254"/>
      <c r="CH82" s="254"/>
      <c r="CI82" s="254"/>
      <c r="CJ82" s="254"/>
      <c r="CK82" s="254"/>
      <c r="CL82" s="254"/>
      <c r="CM82" s="254"/>
      <c r="CN82" s="254"/>
      <c r="CO82" s="254"/>
      <c r="CP82" s="254"/>
      <c r="CQ82" s="254"/>
      <c r="CR82" s="254"/>
      <c r="CS82" s="254"/>
      <c r="CT82" s="254"/>
      <c r="CU82" s="254"/>
      <c r="CV82" s="254"/>
      <c r="CW82" s="254"/>
      <c r="CX82" s="254"/>
      <c r="CY82" s="254"/>
      <c r="CZ82" s="254"/>
      <c r="DA82" s="254"/>
      <c r="DB82" s="254"/>
      <c r="DC82" s="254"/>
      <c r="DD82" s="254"/>
      <c r="DE82" s="254"/>
      <c r="DF82" s="254"/>
      <c r="DG82" s="254"/>
      <c r="DH82" s="254"/>
    </row>
    <row r="83" spans="1:194" s="299" customFormat="1" ht="30" customHeight="1" thickBot="1" x14ac:dyDescent="0.3">
      <c r="A83" s="296"/>
      <c r="B83" s="292" t="s">
        <v>92</v>
      </c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3"/>
      <c r="BK83" s="293"/>
      <c r="BL83" s="293"/>
      <c r="BM83" s="293"/>
      <c r="BN83" s="293"/>
      <c r="BO83" s="293"/>
      <c r="BP83" s="293"/>
      <c r="BQ83" s="293"/>
      <c r="BR83" s="297"/>
      <c r="BS83" s="298"/>
      <c r="BT83" s="297"/>
      <c r="BU83" s="297"/>
      <c r="BV83" s="297"/>
      <c r="BW83" s="297"/>
      <c r="BX83" s="298"/>
      <c r="BY83" s="297"/>
      <c r="BZ83" s="297"/>
      <c r="CA83" s="297"/>
      <c r="CB83" s="298"/>
      <c r="CC83" s="297"/>
      <c r="CD83" s="298"/>
      <c r="CE83" s="169"/>
      <c r="CF83" s="19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</row>
    <row r="84" spans="1:194" s="256" customFormat="1" ht="21.75" customHeight="1" x14ac:dyDescent="0.25">
      <c r="A84" s="350" t="s">
        <v>96</v>
      </c>
      <c r="B84" s="371" t="s">
        <v>99</v>
      </c>
      <c r="C84" s="353" t="s">
        <v>100</v>
      </c>
      <c r="D84" s="353"/>
      <c r="E84" s="353"/>
      <c r="F84" s="353"/>
      <c r="G84" s="353"/>
      <c r="H84" s="353"/>
      <c r="I84" s="353"/>
      <c r="J84" s="353"/>
      <c r="K84" s="354"/>
      <c r="L84" s="357" t="s">
        <v>2</v>
      </c>
      <c r="M84" s="358"/>
      <c r="N84" s="358"/>
      <c r="O84" s="358"/>
      <c r="P84" s="358"/>
      <c r="Q84" s="358"/>
      <c r="R84" s="358"/>
      <c r="S84" s="358"/>
      <c r="T84" s="358"/>
      <c r="U84" s="358"/>
      <c r="V84" s="358"/>
      <c r="W84" s="358"/>
      <c r="X84" s="358"/>
      <c r="Y84" s="358"/>
      <c r="Z84" s="359"/>
      <c r="AA84" s="357" t="s">
        <v>3</v>
      </c>
      <c r="AB84" s="358"/>
      <c r="AC84" s="358"/>
      <c r="AD84" s="358"/>
      <c r="AE84" s="358"/>
      <c r="AF84" s="358"/>
      <c r="AG84" s="358"/>
      <c r="AH84" s="358"/>
      <c r="AI84" s="358"/>
      <c r="AJ84" s="358"/>
      <c r="AK84" s="358"/>
      <c r="AL84" s="358"/>
      <c r="AM84" s="359"/>
      <c r="AN84" s="357" t="s">
        <v>4</v>
      </c>
      <c r="AO84" s="358"/>
      <c r="AP84" s="358"/>
      <c r="AQ84" s="358"/>
      <c r="AR84" s="358"/>
      <c r="AS84" s="358"/>
      <c r="AT84" s="358"/>
      <c r="AU84" s="358"/>
      <c r="AV84" s="358"/>
      <c r="AW84" s="358"/>
      <c r="AX84" s="358"/>
      <c r="AY84" s="358"/>
      <c r="AZ84" s="358"/>
      <c r="BA84" s="359"/>
      <c r="BB84" s="357" t="s">
        <v>5</v>
      </c>
      <c r="BC84" s="358"/>
      <c r="BD84" s="358"/>
      <c r="BE84" s="358"/>
      <c r="BF84" s="358"/>
      <c r="BG84" s="358"/>
      <c r="BH84" s="358"/>
      <c r="BI84" s="358"/>
      <c r="BJ84" s="358"/>
      <c r="BK84" s="358"/>
      <c r="BL84" s="358"/>
      <c r="BM84" s="358"/>
      <c r="BN84" s="358"/>
      <c r="BO84" s="358"/>
      <c r="BP84" s="358"/>
      <c r="BQ84" s="359"/>
      <c r="BR84" s="357" t="s">
        <v>6</v>
      </c>
      <c r="BS84" s="358"/>
      <c r="BT84" s="358"/>
      <c r="BU84" s="358"/>
      <c r="BV84" s="358"/>
      <c r="BW84" s="358"/>
      <c r="BX84" s="358"/>
      <c r="BY84" s="358"/>
      <c r="BZ84" s="358"/>
      <c r="CA84" s="358"/>
      <c r="CB84" s="358"/>
      <c r="CC84" s="358"/>
      <c r="CD84" s="359"/>
      <c r="CE84" s="376" t="s">
        <v>93</v>
      </c>
      <c r="CF84" s="385" t="s">
        <v>94</v>
      </c>
      <c r="CG84" s="254"/>
      <c r="CH84" s="254"/>
      <c r="CI84" s="254"/>
      <c r="CJ84" s="254"/>
      <c r="CK84" s="254"/>
      <c r="CL84" s="254"/>
      <c r="CM84" s="254"/>
      <c r="CN84" s="254"/>
      <c r="CO84" s="254"/>
      <c r="CP84" s="254"/>
      <c r="CQ84" s="254"/>
      <c r="CR84" s="254"/>
      <c r="CS84" s="254"/>
      <c r="CT84" s="254"/>
      <c r="CU84" s="254"/>
      <c r="CV84" s="254"/>
      <c r="CW84" s="254"/>
      <c r="CX84" s="254"/>
      <c r="CY84" s="254"/>
      <c r="CZ84" s="254"/>
      <c r="DA84" s="254"/>
      <c r="DB84" s="254"/>
      <c r="DC84" s="254"/>
      <c r="DD84" s="254"/>
      <c r="DE84" s="254"/>
      <c r="DF84" s="254"/>
      <c r="DG84" s="254"/>
      <c r="DH84" s="254"/>
      <c r="DI84" s="255"/>
      <c r="DJ84" s="255"/>
      <c r="DK84" s="255"/>
      <c r="DL84" s="255"/>
      <c r="DM84" s="255"/>
      <c r="DN84" s="255"/>
      <c r="DO84" s="255"/>
      <c r="DP84" s="255"/>
      <c r="DQ84" s="255"/>
      <c r="DR84" s="255"/>
      <c r="DS84" s="255"/>
      <c r="DT84" s="255"/>
      <c r="DU84" s="255"/>
      <c r="DV84" s="255"/>
      <c r="DW84" s="255"/>
      <c r="DX84" s="255"/>
      <c r="DY84" s="255"/>
      <c r="DZ84" s="255"/>
      <c r="EA84" s="255"/>
      <c r="EB84" s="255"/>
      <c r="EC84" s="255"/>
      <c r="ED84" s="255"/>
      <c r="EE84" s="255"/>
      <c r="EF84" s="255"/>
      <c r="EG84" s="255"/>
      <c r="EH84" s="255"/>
      <c r="EI84" s="255"/>
      <c r="EJ84" s="255"/>
      <c r="EK84" s="255"/>
      <c r="EL84" s="255"/>
      <c r="EM84" s="255"/>
      <c r="EN84" s="255"/>
      <c r="EO84" s="255"/>
      <c r="EP84" s="255"/>
      <c r="EQ84" s="255"/>
      <c r="ER84" s="255"/>
      <c r="ES84" s="255"/>
      <c r="ET84" s="255"/>
      <c r="EU84" s="255"/>
      <c r="EV84" s="255"/>
      <c r="EW84" s="255"/>
      <c r="EX84" s="255"/>
      <c r="EY84" s="255"/>
      <c r="EZ84" s="255"/>
      <c r="FA84" s="255"/>
      <c r="FB84" s="255"/>
      <c r="FC84" s="255"/>
      <c r="FD84" s="255"/>
      <c r="FE84" s="255"/>
      <c r="FF84" s="255"/>
      <c r="FG84" s="255"/>
      <c r="FH84" s="255"/>
      <c r="FI84" s="255"/>
      <c r="FJ84" s="255"/>
      <c r="FK84" s="255"/>
      <c r="FL84" s="255"/>
      <c r="FM84" s="255"/>
      <c r="FN84" s="255"/>
      <c r="FO84" s="255"/>
      <c r="FP84" s="255"/>
      <c r="FQ84" s="255"/>
      <c r="FR84" s="255"/>
      <c r="FS84" s="255"/>
      <c r="FT84" s="255"/>
      <c r="FU84" s="255"/>
      <c r="FV84" s="255"/>
      <c r="FW84" s="255"/>
      <c r="FX84" s="255"/>
      <c r="FY84" s="255"/>
      <c r="FZ84" s="255"/>
      <c r="GA84" s="255"/>
      <c r="GB84" s="255"/>
      <c r="GC84" s="255"/>
      <c r="GD84" s="255"/>
      <c r="GE84" s="255"/>
      <c r="GF84" s="255"/>
      <c r="GG84" s="255"/>
      <c r="GH84" s="255"/>
      <c r="GI84" s="255"/>
      <c r="GJ84" s="255"/>
      <c r="GK84" s="255"/>
      <c r="GL84" s="255"/>
    </row>
    <row r="85" spans="1:194" s="256" customFormat="1" ht="21.75" customHeight="1" thickBot="1" x14ac:dyDescent="0.3">
      <c r="A85" s="351"/>
      <c r="B85" s="372"/>
      <c r="C85" s="355"/>
      <c r="D85" s="355"/>
      <c r="E85" s="355"/>
      <c r="F85" s="355"/>
      <c r="G85" s="355"/>
      <c r="H85" s="355"/>
      <c r="I85" s="355"/>
      <c r="J85" s="355"/>
      <c r="K85" s="356"/>
      <c r="L85" s="360"/>
      <c r="M85" s="361"/>
      <c r="N85" s="361"/>
      <c r="O85" s="361"/>
      <c r="P85" s="361"/>
      <c r="Q85" s="361"/>
      <c r="R85" s="361"/>
      <c r="S85" s="361"/>
      <c r="T85" s="361"/>
      <c r="U85" s="361"/>
      <c r="V85" s="361"/>
      <c r="W85" s="361"/>
      <c r="X85" s="361"/>
      <c r="Y85" s="361"/>
      <c r="Z85" s="362"/>
      <c r="AA85" s="360"/>
      <c r="AB85" s="361"/>
      <c r="AC85" s="361"/>
      <c r="AD85" s="361"/>
      <c r="AE85" s="361"/>
      <c r="AF85" s="361"/>
      <c r="AG85" s="361"/>
      <c r="AH85" s="361"/>
      <c r="AI85" s="361"/>
      <c r="AJ85" s="361"/>
      <c r="AK85" s="361"/>
      <c r="AL85" s="361"/>
      <c r="AM85" s="362"/>
      <c r="AN85" s="360"/>
      <c r="AO85" s="361"/>
      <c r="AP85" s="361"/>
      <c r="AQ85" s="361"/>
      <c r="AR85" s="361"/>
      <c r="AS85" s="361"/>
      <c r="AT85" s="361"/>
      <c r="AU85" s="361"/>
      <c r="AV85" s="361"/>
      <c r="AW85" s="361"/>
      <c r="AX85" s="361"/>
      <c r="AY85" s="361"/>
      <c r="AZ85" s="361"/>
      <c r="BA85" s="362"/>
      <c r="BB85" s="360"/>
      <c r="BC85" s="361"/>
      <c r="BD85" s="361"/>
      <c r="BE85" s="361"/>
      <c r="BF85" s="361"/>
      <c r="BG85" s="361"/>
      <c r="BH85" s="361"/>
      <c r="BI85" s="361"/>
      <c r="BJ85" s="361"/>
      <c r="BK85" s="361"/>
      <c r="BL85" s="361"/>
      <c r="BM85" s="361"/>
      <c r="BN85" s="361"/>
      <c r="BO85" s="361"/>
      <c r="BP85" s="361"/>
      <c r="BQ85" s="362"/>
      <c r="BR85" s="360"/>
      <c r="BS85" s="361"/>
      <c r="BT85" s="361"/>
      <c r="BU85" s="361"/>
      <c r="BV85" s="361"/>
      <c r="BW85" s="361"/>
      <c r="BX85" s="361"/>
      <c r="BY85" s="361"/>
      <c r="BZ85" s="361"/>
      <c r="CA85" s="361"/>
      <c r="CB85" s="361"/>
      <c r="CC85" s="361"/>
      <c r="CD85" s="362"/>
      <c r="CE85" s="377"/>
      <c r="CF85" s="386"/>
      <c r="CG85" s="254"/>
      <c r="CH85" s="254"/>
      <c r="CI85" s="254"/>
      <c r="CJ85" s="254"/>
      <c r="CK85" s="254"/>
      <c r="CL85" s="254"/>
      <c r="CM85" s="254"/>
      <c r="CN85" s="254"/>
      <c r="CO85" s="254"/>
      <c r="CP85" s="254"/>
      <c r="CQ85" s="254"/>
      <c r="CR85" s="254"/>
      <c r="CS85" s="254"/>
      <c r="CT85" s="254"/>
      <c r="CU85" s="254"/>
      <c r="CV85" s="254"/>
      <c r="CW85" s="254"/>
      <c r="CX85" s="254"/>
      <c r="CY85" s="254"/>
      <c r="CZ85" s="254"/>
      <c r="DA85" s="254"/>
      <c r="DB85" s="254"/>
      <c r="DC85" s="254"/>
      <c r="DD85" s="254"/>
      <c r="DE85" s="254"/>
      <c r="DF85" s="254"/>
      <c r="DG85" s="254"/>
      <c r="DH85" s="254"/>
      <c r="DI85" s="255"/>
      <c r="DJ85" s="255"/>
      <c r="DK85" s="255"/>
      <c r="DL85" s="255"/>
      <c r="DM85" s="255"/>
      <c r="DN85" s="255"/>
      <c r="DO85" s="255"/>
      <c r="DP85" s="255"/>
      <c r="DQ85" s="255"/>
      <c r="DR85" s="255"/>
      <c r="DS85" s="255"/>
      <c r="DT85" s="255"/>
      <c r="DU85" s="255"/>
      <c r="DV85" s="255"/>
      <c r="DW85" s="255"/>
      <c r="DX85" s="255"/>
      <c r="DY85" s="255"/>
      <c r="DZ85" s="255"/>
      <c r="EA85" s="255"/>
      <c r="EB85" s="255"/>
      <c r="EC85" s="255"/>
      <c r="ED85" s="255"/>
      <c r="EE85" s="255"/>
      <c r="EF85" s="255"/>
      <c r="EG85" s="255"/>
      <c r="EH85" s="255"/>
      <c r="EI85" s="255"/>
      <c r="EJ85" s="255"/>
      <c r="EK85" s="255"/>
      <c r="EL85" s="255"/>
      <c r="EM85" s="255"/>
      <c r="EN85" s="255"/>
      <c r="EO85" s="255"/>
      <c r="EP85" s="255"/>
      <c r="EQ85" s="255"/>
      <c r="ER85" s="255"/>
      <c r="ES85" s="255"/>
      <c r="ET85" s="255"/>
      <c r="EU85" s="255"/>
      <c r="EV85" s="255"/>
      <c r="EW85" s="255"/>
      <c r="EX85" s="255"/>
      <c r="EY85" s="255"/>
      <c r="EZ85" s="255"/>
      <c r="FA85" s="255"/>
      <c r="FB85" s="255"/>
      <c r="FC85" s="255"/>
      <c r="FD85" s="255"/>
      <c r="FE85" s="255"/>
      <c r="FF85" s="255"/>
      <c r="FG85" s="255"/>
      <c r="FH85" s="255"/>
      <c r="FI85" s="255"/>
      <c r="FJ85" s="255"/>
      <c r="FK85" s="255"/>
      <c r="FL85" s="255"/>
      <c r="FM85" s="255"/>
      <c r="FN85" s="255"/>
      <c r="FO85" s="255"/>
      <c r="FP85" s="255"/>
      <c r="FQ85" s="255"/>
      <c r="FR85" s="255"/>
      <c r="FS85" s="255"/>
      <c r="FT85" s="255"/>
      <c r="FU85" s="255"/>
      <c r="FV85" s="255"/>
      <c r="FW85" s="255"/>
      <c r="FX85" s="255"/>
      <c r="FY85" s="255"/>
      <c r="FZ85" s="255"/>
      <c r="GA85" s="255"/>
      <c r="GB85" s="255"/>
      <c r="GC85" s="255"/>
      <c r="GD85" s="255"/>
      <c r="GE85" s="255"/>
      <c r="GF85" s="255"/>
      <c r="GG85" s="255"/>
      <c r="GH85" s="255"/>
      <c r="GI85" s="255"/>
      <c r="GJ85" s="255"/>
      <c r="GK85" s="255"/>
      <c r="GL85" s="255"/>
    </row>
    <row r="86" spans="1:194" s="256" customFormat="1" ht="21.75" customHeight="1" x14ac:dyDescent="0.25">
      <c r="A86" s="351"/>
      <c r="B86" s="372"/>
      <c r="C86" s="355"/>
      <c r="D86" s="355"/>
      <c r="E86" s="355"/>
      <c r="F86" s="355"/>
      <c r="G86" s="355"/>
      <c r="H86" s="355"/>
      <c r="I86" s="355"/>
      <c r="J86" s="355"/>
      <c r="K86" s="356"/>
      <c r="L86" s="363" t="s">
        <v>7</v>
      </c>
      <c r="M86" s="364"/>
      <c r="N86" s="364"/>
      <c r="O86" s="364"/>
      <c r="P86" s="364"/>
      <c r="Q86" s="364"/>
      <c r="R86" s="365"/>
      <c r="S86" s="364" t="s">
        <v>40</v>
      </c>
      <c r="T86" s="364"/>
      <c r="U86" s="364"/>
      <c r="V86" s="364"/>
      <c r="W86" s="364"/>
      <c r="X86" s="364"/>
      <c r="Y86" s="364"/>
      <c r="Z86" s="369"/>
      <c r="AA86" s="363" t="s">
        <v>8</v>
      </c>
      <c r="AB86" s="364"/>
      <c r="AC86" s="364"/>
      <c r="AD86" s="364"/>
      <c r="AE86" s="364"/>
      <c r="AF86" s="364"/>
      <c r="AG86" s="364"/>
      <c r="AH86" s="374" t="s">
        <v>103</v>
      </c>
      <c r="AI86" s="364"/>
      <c r="AJ86" s="364"/>
      <c r="AK86" s="364"/>
      <c r="AL86" s="364"/>
      <c r="AM86" s="369"/>
      <c r="AN86" s="363" t="s">
        <v>9</v>
      </c>
      <c r="AO86" s="364"/>
      <c r="AP86" s="364"/>
      <c r="AQ86" s="364"/>
      <c r="AR86" s="364"/>
      <c r="AS86" s="364"/>
      <c r="AT86" s="365"/>
      <c r="AU86" s="364" t="s">
        <v>104</v>
      </c>
      <c r="AV86" s="364"/>
      <c r="AW86" s="364"/>
      <c r="AX86" s="364"/>
      <c r="AY86" s="364"/>
      <c r="AZ86" s="364"/>
      <c r="BA86" s="369"/>
      <c r="BB86" s="363" t="s">
        <v>10</v>
      </c>
      <c r="BC86" s="364"/>
      <c r="BD86" s="364"/>
      <c r="BE86" s="364"/>
      <c r="BF86" s="364"/>
      <c r="BG86" s="364"/>
      <c r="BH86" s="364"/>
      <c r="BI86" s="365"/>
      <c r="BJ86" s="364" t="s">
        <v>105</v>
      </c>
      <c r="BK86" s="364"/>
      <c r="BL86" s="364"/>
      <c r="BM86" s="364"/>
      <c r="BN86" s="364"/>
      <c r="BO86" s="364"/>
      <c r="BP86" s="364"/>
      <c r="BQ86" s="369"/>
      <c r="BR86" s="363" t="s">
        <v>11</v>
      </c>
      <c r="BS86" s="364"/>
      <c r="BT86" s="364"/>
      <c r="BU86" s="364"/>
      <c r="BV86" s="364"/>
      <c r="BW86" s="365"/>
      <c r="BX86" s="364" t="s">
        <v>106</v>
      </c>
      <c r="BY86" s="364"/>
      <c r="BZ86" s="364"/>
      <c r="CA86" s="364"/>
      <c r="CB86" s="364"/>
      <c r="CC86" s="364"/>
      <c r="CD86" s="369"/>
      <c r="CE86" s="377"/>
      <c r="CF86" s="386"/>
      <c r="CG86" s="254"/>
      <c r="CH86" s="254"/>
      <c r="CI86" s="254"/>
      <c r="CJ86" s="254"/>
      <c r="CK86" s="254"/>
      <c r="CL86" s="254"/>
      <c r="CM86" s="254"/>
      <c r="CN86" s="254"/>
      <c r="CO86" s="254"/>
      <c r="CP86" s="254"/>
      <c r="CQ86" s="254"/>
      <c r="CR86" s="254"/>
      <c r="CS86" s="254"/>
      <c r="CT86" s="254"/>
      <c r="CU86" s="254"/>
      <c r="CV86" s="254"/>
      <c r="CW86" s="254"/>
      <c r="CX86" s="254"/>
      <c r="CY86" s="254"/>
      <c r="CZ86" s="254"/>
      <c r="DA86" s="254"/>
      <c r="DB86" s="254"/>
      <c r="DC86" s="254"/>
      <c r="DD86" s="254"/>
      <c r="DE86" s="254"/>
      <c r="DF86" s="254"/>
      <c r="DG86" s="254"/>
      <c r="DH86" s="254"/>
      <c r="DI86" s="255"/>
      <c r="DJ86" s="255"/>
      <c r="DK86" s="255"/>
      <c r="DL86" s="255"/>
      <c r="DM86" s="255"/>
      <c r="DN86" s="255"/>
      <c r="DO86" s="255"/>
      <c r="DP86" s="255"/>
      <c r="DQ86" s="255"/>
      <c r="DR86" s="255"/>
      <c r="DS86" s="255"/>
      <c r="DT86" s="255"/>
      <c r="DU86" s="255"/>
      <c r="DV86" s="255"/>
      <c r="DW86" s="255"/>
      <c r="DX86" s="255"/>
      <c r="DY86" s="255"/>
      <c r="DZ86" s="255"/>
      <c r="EA86" s="255"/>
      <c r="EB86" s="255"/>
      <c r="EC86" s="255"/>
      <c r="ED86" s="255"/>
      <c r="EE86" s="255"/>
      <c r="EF86" s="255"/>
      <c r="EG86" s="255"/>
      <c r="EH86" s="255"/>
      <c r="EI86" s="255"/>
      <c r="EJ86" s="255"/>
      <c r="EK86" s="255"/>
      <c r="EL86" s="255"/>
      <c r="EM86" s="255"/>
      <c r="EN86" s="255"/>
      <c r="EO86" s="255"/>
      <c r="EP86" s="255"/>
      <c r="EQ86" s="255"/>
      <c r="ER86" s="255"/>
      <c r="ES86" s="255"/>
      <c r="ET86" s="255"/>
      <c r="EU86" s="255"/>
      <c r="EV86" s="255"/>
      <c r="EW86" s="255"/>
      <c r="EX86" s="255"/>
      <c r="EY86" s="255"/>
      <c r="EZ86" s="255"/>
      <c r="FA86" s="255"/>
      <c r="FB86" s="255"/>
      <c r="FC86" s="255"/>
      <c r="FD86" s="255"/>
      <c r="FE86" s="255"/>
      <c r="FF86" s="255"/>
      <c r="FG86" s="255"/>
      <c r="FH86" s="255"/>
      <c r="FI86" s="255"/>
      <c r="FJ86" s="255"/>
      <c r="FK86" s="255"/>
      <c r="FL86" s="255"/>
      <c r="FM86" s="255"/>
      <c r="FN86" s="255"/>
      <c r="FO86" s="255"/>
      <c r="FP86" s="255"/>
      <c r="FQ86" s="255"/>
      <c r="FR86" s="255"/>
      <c r="FS86" s="255"/>
      <c r="FT86" s="255"/>
      <c r="FU86" s="255"/>
      <c r="FV86" s="255"/>
      <c r="FW86" s="255"/>
      <c r="FX86" s="255"/>
      <c r="FY86" s="255"/>
      <c r="FZ86" s="255"/>
      <c r="GA86" s="255"/>
      <c r="GB86" s="255"/>
      <c r="GC86" s="255"/>
      <c r="GD86" s="255"/>
      <c r="GE86" s="255"/>
      <c r="GF86" s="255"/>
      <c r="GG86" s="255"/>
      <c r="GH86" s="255"/>
      <c r="GI86" s="255"/>
      <c r="GJ86" s="255"/>
      <c r="GK86" s="255"/>
      <c r="GL86" s="255"/>
    </row>
    <row r="87" spans="1:194" s="256" customFormat="1" ht="21.75" customHeight="1" thickBot="1" x14ac:dyDescent="0.3">
      <c r="A87" s="351"/>
      <c r="B87" s="372"/>
      <c r="C87" s="355"/>
      <c r="D87" s="355"/>
      <c r="E87" s="355"/>
      <c r="F87" s="355"/>
      <c r="G87" s="355"/>
      <c r="H87" s="355"/>
      <c r="I87" s="355"/>
      <c r="J87" s="355"/>
      <c r="K87" s="356"/>
      <c r="L87" s="366"/>
      <c r="M87" s="367"/>
      <c r="N87" s="367"/>
      <c r="O87" s="367"/>
      <c r="P87" s="367"/>
      <c r="Q87" s="367"/>
      <c r="R87" s="368"/>
      <c r="S87" s="367"/>
      <c r="T87" s="367"/>
      <c r="U87" s="367"/>
      <c r="V87" s="367"/>
      <c r="W87" s="367"/>
      <c r="X87" s="367"/>
      <c r="Y87" s="367"/>
      <c r="Z87" s="370"/>
      <c r="AA87" s="366"/>
      <c r="AB87" s="367"/>
      <c r="AC87" s="367"/>
      <c r="AD87" s="367"/>
      <c r="AE87" s="367"/>
      <c r="AF87" s="367"/>
      <c r="AG87" s="367"/>
      <c r="AH87" s="375"/>
      <c r="AI87" s="367"/>
      <c r="AJ87" s="367"/>
      <c r="AK87" s="367"/>
      <c r="AL87" s="367"/>
      <c r="AM87" s="370"/>
      <c r="AN87" s="366"/>
      <c r="AO87" s="367"/>
      <c r="AP87" s="367"/>
      <c r="AQ87" s="367"/>
      <c r="AR87" s="367"/>
      <c r="AS87" s="367"/>
      <c r="AT87" s="368"/>
      <c r="AU87" s="367"/>
      <c r="AV87" s="367"/>
      <c r="AW87" s="367"/>
      <c r="AX87" s="367"/>
      <c r="AY87" s="367"/>
      <c r="AZ87" s="367"/>
      <c r="BA87" s="370"/>
      <c r="BB87" s="366"/>
      <c r="BC87" s="367"/>
      <c r="BD87" s="367"/>
      <c r="BE87" s="367"/>
      <c r="BF87" s="367"/>
      <c r="BG87" s="367"/>
      <c r="BH87" s="367"/>
      <c r="BI87" s="368"/>
      <c r="BJ87" s="367"/>
      <c r="BK87" s="367"/>
      <c r="BL87" s="367"/>
      <c r="BM87" s="367"/>
      <c r="BN87" s="367"/>
      <c r="BO87" s="367"/>
      <c r="BP87" s="367"/>
      <c r="BQ87" s="370"/>
      <c r="BR87" s="366"/>
      <c r="BS87" s="367"/>
      <c r="BT87" s="367"/>
      <c r="BU87" s="367"/>
      <c r="BV87" s="367"/>
      <c r="BW87" s="368"/>
      <c r="BX87" s="367"/>
      <c r="BY87" s="367"/>
      <c r="BZ87" s="367"/>
      <c r="CA87" s="367"/>
      <c r="CB87" s="367"/>
      <c r="CC87" s="367"/>
      <c r="CD87" s="370"/>
      <c r="CE87" s="377"/>
      <c r="CF87" s="386"/>
      <c r="CG87" s="254"/>
      <c r="CH87" s="254"/>
      <c r="CI87" s="254"/>
      <c r="CJ87" s="254"/>
      <c r="CK87" s="254"/>
      <c r="CL87" s="254"/>
      <c r="CM87" s="254"/>
      <c r="CN87" s="254"/>
      <c r="CO87" s="254"/>
      <c r="CP87" s="254"/>
      <c r="CQ87" s="254"/>
      <c r="CR87" s="254"/>
      <c r="CS87" s="254"/>
      <c r="CT87" s="254"/>
      <c r="CU87" s="254"/>
      <c r="CV87" s="254"/>
      <c r="CW87" s="254"/>
      <c r="CX87" s="254"/>
      <c r="CY87" s="254"/>
      <c r="CZ87" s="254"/>
      <c r="DA87" s="254"/>
      <c r="DB87" s="254"/>
      <c r="DC87" s="254"/>
      <c r="DD87" s="254"/>
      <c r="DE87" s="254"/>
      <c r="DF87" s="254"/>
      <c r="DG87" s="254"/>
      <c r="DH87" s="254"/>
      <c r="DI87" s="255"/>
      <c r="DJ87" s="255"/>
      <c r="DK87" s="255"/>
      <c r="DL87" s="255"/>
      <c r="DM87" s="255"/>
      <c r="DN87" s="255"/>
      <c r="DO87" s="255"/>
      <c r="DP87" s="255"/>
      <c r="DQ87" s="255"/>
      <c r="DR87" s="255"/>
      <c r="DS87" s="255"/>
      <c r="DT87" s="255"/>
      <c r="DU87" s="255"/>
      <c r="DV87" s="255"/>
      <c r="DW87" s="255"/>
      <c r="DX87" s="255"/>
      <c r="DY87" s="255"/>
      <c r="DZ87" s="255"/>
      <c r="EA87" s="255"/>
      <c r="EB87" s="255"/>
      <c r="EC87" s="255"/>
      <c r="ED87" s="255"/>
      <c r="EE87" s="255"/>
      <c r="EF87" s="255"/>
      <c r="EG87" s="255"/>
      <c r="EH87" s="255"/>
      <c r="EI87" s="255"/>
      <c r="EJ87" s="255"/>
      <c r="EK87" s="255"/>
      <c r="EL87" s="255"/>
      <c r="EM87" s="255"/>
      <c r="EN87" s="255"/>
      <c r="EO87" s="255"/>
      <c r="EP87" s="255"/>
      <c r="EQ87" s="255"/>
      <c r="ER87" s="255"/>
      <c r="ES87" s="255"/>
      <c r="ET87" s="255"/>
      <c r="EU87" s="255"/>
      <c r="EV87" s="255"/>
      <c r="EW87" s="255"/>
      <c r="EX87" s="255"/>
      <c r="EY87" s="255"/>
      <c r="EZ87" s="255"/>
      <c r="FA87" s="255"/>
      <c r="FB87" s="255"/>
      <c r="FC87" s="255"/>
      <c r="FD87" s="255"/>
      <c r="FE87" s="255"/>
      <c r="FF87" s="255"/>
      <c r="FG87" s="255"/>
      <c r="FH87" s="255"/>
      <c r="FI87" s="255"/>
      <c r="FJ87" s="255"/>
      <c r="FK87" s="255"/>
      <c r="FL87" s="255"/>
      <c r="FM87" s="255"/>
      <c r="FN87" s="255"/>
      <c r="FO87" s="255"/>
      <c r="FP87" s="255"/>
      <c r="FQ87" s="255"/>
      <c r="FR87" s="255"/>
      <c r="FS87" s="255"/>
      <c r="FT87" s="255"/>
      <c r="FU87" s="255"/>
      <c r="FV87" s="255"/>
      <c r="FW87" s="255"/>
      <c r="FX87" s="255"/>
      <c r="FY87" s="255"/>
      <c r="FZ87" s="255"/>
      <c r="GA87" s="255"/>
      <c r="GB87" s="255"/>
      <c r="GC87" s="255"/>
      <c r="GD87" s="255"/>
      <c r="GE87" s="255"/>
      <c r="GF87" s="255"/>
      <c r="GG87" s="255"/>
      <c r="GH87" s="255"/>
      <c r="GI87" s="255"/>
      <c r="GJ87" s="255"/>
      <c r="GK87" s="255"/>
      <c r="GL87" s="255"/>
    </row>
    <row r="88" spans="1:194" s="256" customFormat="1" ht="129.94999999999999" customHeight="1" thickBot="1" x14ac:dyDescent="0.3">
      <c r="A88" s="352"/>
      <c r="B88" s="383"/>
      <c r="C88" s="244" t="s">
        <v>0</v>
      </c>
      <c r="D88" s="245" t="s">
        <v>97</v>
      </c>
      <c r="E88" s="246" t="s">
        <v>1</v>
      </c>
      <c r="F88" s="205" t="s">
        <v>189</v>
      </c>
      <c r="G88" s="246" t="s">
        <v>113</v>
      </c>
      <c r="H88" s="246" t="s">
        <v>108</v>
      </c>
      <c r="I88" s="246" t="s">
        <v>111</v>
      </c>
      <c r="J88" s="205" t="s">
        <v>188</v>
      </c>
      <c r="K88" s="247" t="s">
        <v>98</v>
      </c>
      <c r="L88" s="214" t="s">
        <v>97</v>
      </c>
      <c r="M88" s="208" t="s">
        <v>1</v>
      </c>
      <c r="N88" s="205" t="s">
        <v>189</v>
      </c>
      <c r="O88" s="210" t="s">
        <v>113</v>
      </c>
      <c r="P88" s="205" t="s">
        <v>188</v>
      </c>
      <c r="Q88" s="208" t="s">
        <v>12</v>
      </c>
      <c r="R88" s="211" t="s">
        <v>101</v>
      </c>
      <c r="S88" s="207" t="s">
        <v>97</v>
      </c>
      <c r="T88" s="208" t="s">
        <v>1</v>
      </c>
      <c r="U88" s="205" t="s">
        <v>189</v>
      </c>
      <c r="V88" s="210" t="s">
        <v>113</v>
      </c>
      <c r="W88" s="205" t="s">
        <v>188</v>
      </c>
      <c r="X88" s="212" t="s">
        <v>98</v>
      </c>
      <c r="Y88" s="208" t="s">
        <v>12</v>
      </c>
      <c r="Z88" s="213" t="s">
        <v>101</v>
      </c>
      <c r="AA88" s="214" t="s">
        <v>97</v>
      </c>
      <c r="AB88" s="208" t="s">
        <v>1</v>
      </c>
      <c r="AC88" s="210" t="s">
        <v>113</v>
      </c>
      <c r="AD88" s="209" t="s">
        <v>111</v>
      </c>
      <c r="AE88" s="212" t="s">
        <v>98</v>
      </c>
      <c r="AF88" s="208" t="s">
        <v>12</v>
      </c>
      <c r="AG88" s="211" t="s">
        <v>101</v>
      </c>
      <c r="AH88" s="207" t="s">
        <v>97</v>
      </c>
      <c r="AI88" s="208" t="s">
        <v>1</v>
      </c>
      <c r="AJ88" s="210" t="s">
        <v>113</v>
      </c>
      <c r="AK88" s="209" t="s">
        <v>111</v>
      </c>
      <c r="AL88" s="208" t="s">
        <v>12</v>
      </c>
      <c r="AM88" s="213" t="s">
        <v>101</v>
      </c>
      <c r="AN88" s="214" t="s">
        <v>97</v>
      </c>
      <c r="AO88" s="208" t="s">
        <v>1</v>
      </c>
      <c r="AP88" s="210" t="s">
        <v>113</v>
      </c>
      <c r="AQ88" s="209" t="s">
        <v>111</v>
      </c>
      <c r="AR88" s="212" t="s">
        <v>98</v>
      </c>
      <c r="AS88" s="205" t="s">
        <v>12</v>
      </c>
      <c r="AT88" s="211" t="s">
        <v>101</v>
      </c>
      <c r="AU88" s="207" t="s">
        <v>97</v>
      </c>
      <c r="AV88" s="208" t="s">
        <v>1</v>
      </c>
      <c r="AW88" s="210" t="s">
        <v>113</v>
      </c>
      <c r="AX88" s="209" t="s">
        <v>111</v>
      </c>
      <c r="AY88" s="205" t="s">
        <v>98</v>
      </c>
      <c r="AZ88" s="215" t="s">
        <v>12</v>
      </c>
      <c r="BA88" s="213" t="s">
        <v>101</v>
      </c>
      <c r="BB88" s="214" t="s">
        <v>97</v>
      </c>
      <c r="BC88" s="208" t="s">
        <v>1</v>
      </c>
      <c r="BD88" s="210" t="s">
        <v>113</v>
      </c>
      <c r="BE88" s="210" t="s">
        <v>108</v>
      </c>
      <c r="BF88" s="209" t="s">
        <v>111</v>
      </c>
      <c r="BG88" s="212" t="s">
        <v>98</v>
      </c>
      <c r="BH88" s="205" t="s">
        <v>12</v>
      </c>
      <c r="BI88" s="211" t="s">
        <v>101</v>
      </c>
      <c r="BJ88" s="207" t="s">
        <v>97</v>
      </c>
      <c r="BK88" s="208" t="s">
        <v>1</v>
      </c>
      <c r="BL88" s="210" t="s">
        <v>113</v>
      </c>
      <c r="BM88" s="210" t="s">
        <v>108</v>
      </c>
      <c r="BN88" s="209" t="s">
        <v>111</v>
      </c>
      <c r="BO88" s="212" t="s">
        <v>98</v>
      </c>
      <c r="BP88" s="208" t="s">
        <v>12</v>
      </c>
      <c r="BQ88" s="213" t="s">
        <v>101</v>
      </c>
      <c r="BR88" s="214" t="s">
        <v>97</v>
      </c>
      <c r="BS88" s="208" t="s">
        <v>1</v>
      </c>
      <c r="BT88" s="210" t="s">
        <v>113</v>
      </c>
      <c r="BU88" s="210" t="s">
        <v>108</v>
      </c>
      <c r="BV88" s="208" t="s">
        <v>12</v>
      </c>
      <c r="BW88" s="211" t="s">
        <v>101</v>
      </c>
      <c r="BX88" s="207" t="s">
        <v>97</v>
      </c>
      <c r="BY88" s="208" t="s">
        <v>1</v>
      </c>
      <c r="BZ88" s="205" t="s">
        <v>189</v>
      </c>
      <c r="CA88" s="210" t="s">
        <v>113</v>
      </c>
      <c r="CB88" s="210" t="s">
        <v>108</v>
      </c>
      <c r="CC88" s="208" t="s">
        <v>12</v>
      </c>
      <c r="CD88" s="213" t="s">
        <v>101</v>
      </c>
      <c r="CE88" s="384"/>
      <c r="CF88" s="387"/>
      <c r="CG88" s="254"/>
      <c r="CH88" s="254"/>
      <c r="CI88" s="254"/>
      <c r="CJ88" s="254"/>
      <c r="CK88" s="254"/>
      <c r="CL88" s="254"/>
      <c r="CM88" s="254"/>
      <c r="CN88" s="254"/>
      <c r="CO88" s="254"/>
      <c r="CP88" s="254"/>
      <c r="CQ88" s="254"/>
      <c r="CR88" s="254"/>
      <c r="CS88" s="254"/>
      <c r="CT88" s="254"/>
      <c r="CU88" s="254"/>
      <c r="CV88" s="254"/>
      <c r="CW88" s="254"/>
      <c r="CX88" s="254"/>
      <c r="CY88" s="254"/>
      <c r="CZ88" s="254"/>
      <c r="DA88" s="254"/>
      <c r="DB88" s="254"/>
      <c r="DC88" s="254"/>
      <c r="DD88" s="254"/>
      <c r="DE88" s="254"/>
      <c r="DF88" s="254"/>
      <c r="DG88" s="254"/>
      <c r="DH88" s="254"/>
      <c r="DI88" s="255"/>
      <c r="DJ88" s="255"/>
      <c r="DK88" s="255"/>
      <c r="DL88" s="255"/>
      <c r="DM88" s="255"/>
      <c r="DN88" s="255"/>
      <c r="DO88" s="255"/>
      <c r="DP88" s="255"/>
      <c r="DQ88" s="255"/>
      <c r="DR88" s="255"/>
      <c r="DS88" s="255"/>
      <c r="DT88" s="255"/>
      <c r="DU88" s="255"/>
      <c r="DV88" s="255"/>
      <c r="DW88" s="255"/>
      <c r="DX88" s="255"/>
      <c r="DY88" s="255"/>
      <c r="DZ88" s="255"/>
      <c r="EA88" s="255"/>
      <c r="EB88" s="255"/>
      <c r="EC88" s="255"/>
      <c r="ED88" s="255"/>
      <c r="EE88" s="255"/>
      <c r="EF88" s="255"/>
      <c r="EG88" s="255"/>
      <c r="EH88" s="255"/>
      <c r="EI88" s="255"/>
      <c r="EJ88" s="255"/>
      <c r="EK88" s="255"/>
      <c r="EL88" s="255"/>
      <c r="EM88" s="255"/>
      <c r="EN88" s="255"/>
      <c r="EO88" s="255"/>
      <c r="EP88" s="255"/>
      <c r="EQ88" s="255"/>
      <c r="ER88" s="255"/>
      <c r="ES88" s="255"/>
      <c r="ET88" s="255"/>
      <c r="EU88" s="255"/>
      <c r="EV88" s="255"/>
      <c r="EW88" s="255"/>
      <c r="EX88" s="255"/>
      <c r="EY88" s="255"/>
      <c r="EZ88" s="255"/>
      <c r="FA88" s="255"/>
      <c r="FB88" s="255"/>
      <c r="FC88" s="255"/>
      <c r="FD88" s="255"/>
      <c r="FE88" s="255"/>
      <c r="FF88" s="255"/>
      <c r="FG88" s="255"/>
      <c r="FH88" s="255"/>
      <c r="FI88" s="255"/>
      <c r="FJ88" s="255"/>
      <c r="FK88" s="255"/>
      <c r="FL88" s="255"/>
      <c r="FM88" s="255"/>
      <c r="FN88" s="255"/>
      <c r="FO88" s="255"/>
      <c r="FP88" s="255"/>
      <c r="FQ88" s="255"/>
      <c r="FR88" s="255"/>
      <c r="FS88" s="255"/>
      <c r="FT88" s="255"/>
      <c r="FU88" s="255"/>
      <c r="FV88" s="255"/>
      <c r="FW88" s="255"/>
      <c r="FX88" s="255"/>
      <c r="FY88" s="255"/>
      <c r="FZ88" s="255"/>
      <c r="GA88" s="255"/>
      <c r="GB88" s="255"/>
      <c r="GC88" s="255"/>
      <c r="GD88" s="255"/>
      <c r="GE88" s="255"/>
      <c r="GF88" s="255"/>
      <c r="GG88" s="255"/>
      <c r="GH88" s="255"/>
      <c r="GI88" s="255"/>
      <c r="GJ88" s="255"/>
      <c r="GK88" s="255"/>
      <c r="GL88" s="255"/>
    </row>
    <row r="89" spans="1:194" s="258" customFormat="1" ht="35.1" customHeight="1" x14ac:dyDescent="0.25">
      <c r="A89" s="221" t="s">
        <v>159</v>
      </c>
      <c r="B89" s="272" t="s">
        <v>24</v>
      </c>
      <c r="C89" s="65">
        <f t="shared" ref="C89" si="17">SUM(D89:K89)</f>
        <v>60</v>
      </c>
      <c r="D89" s="44">
        <f t="shared" ref="D89:D98" si="18">L89+S89+AA89+AH89+AN89+AU89+BB89+BJ89+BR89+BX89</f>
        <v>15</v>
      </c>
      <c r="E89" s="44"/>
      <c r="F89" s="44"/>
      <c r="G89" s="44">
        <f t="shared" ref="G89:G98" si="19">O89+V89+AC89+AJ89+AP89+AW89+BD89+BL89+BT89+CA89</f>
        <v>45</v>
      </c>
      <c r="H89" s="44"/>
      <c r="I89" s="44"/>
      <c r="J89" s="44"/>
      <c r="K89" s="46"/>
      <c r="L89" s="78"/>
      <c r="M89" s="13"/>
      <c r="N89" s="13"/>
      <c r="O89" s="13"/>
      <c r="P89" s="13"/>
      <c r="Q89" s="17"/>
      <c r="R89" s="139"/>
      <c r="S89" s="13"/>
      <c r="T89" s="13"/>
      <c r="U89" s="13"/>
      <c r="V89" s="13"/>
      <c r="W89" s="13"/>
      <c r="X89" s="13"/>
      <c r="Y89" s="17"/>
      <c r="Z89" s="109"/>
      <c r="AA89" s="13"/>
      <c r="AB89" s="12"/>
      <c r="AC89" s="23"/>
      <c r="AD89" s="23"/>
      <c r="AE89" s="23"/>
      <c r="AF89" s="24"/>
      <c r="AG89" s="139"/>
      <c r="AH89" s="13">
        <v>15</v>
      </c>
      <c r="AI89" s="12"/>
      <c r="AJ89" s="23">
        <v>30</v>
      </c>
      <c r="AK89" s="23"/>
      <c r="AL89" s="24">
        <v>2</v>
      </c>
      <c r="AM89" s="109" t="s">
        <v>110</v>
      </c>
      <c r="AN89" s="13"/>
      <c r="AO89" s="12"/>
      <c r="AP89" s="23">
        <v>15</v>
      </c>
      <c r="AQ89" s="23"/>
      <c r="AR89" s="23"/>
      <c r="AS89" s="24">
        <v>3</v>
      </c>
      <c r="AT89" s="139" t="s">
        <v>102</v>
      </c>
      <c r="AU89" s="13"/>
      <c r="AV89" s="12"/>
      <c r="AW89" s="23"/>
      <c r="AX89" s="23"/>
      <c r="AY89" s="23"/>
      <c r="AZ89" s="24"/>
      <c r="BA89" s="109"/>
      <c r="BB89" s="13"/>
      <c r="BC89" s="12"/>
      <c r="BD89" s="23"/>
      <c r="BE89" s="23"/>
      <c r="BF89" s="23"/>
      <c r="BG89" s="23"/>
      <c r="BH89" s="24"/>
      <c r="BI89" s="139"/>
      <c r="BJ89" s="13"/>
      <c r="BK89" s="12"/>
      <c r="BL89" s="23"/>
      <c r="BM89" s="23"/>
      <c r="BN89" s="23"/>
      <c r="BO89" s="23"/>
      <c r="BP89" s="24"/>
      <c r="BQ89" s="109"/>
      <c r="BR89" s="13"/>
      <c r="BS89" s="12"/>
      <c r="BT89" s="23"/>
      <c r="BU89" s="23"/>
      <c r="BV89" s="24"/>
      <c r="BW89" s="139"/>
      <c r="BX89" s="13"/>
      <c r="BY89" s="12"/>
      <c r="BZ89" s="12"/>
      <c r="CA89" s="12"/>
      <c r="CB89" s="12"/>
      <c r="CC89" s="17"/>
      <c r="CD89" s="122"/>
      <c r="CE89" s="221">
        <f t="shared" ref="CE89:CE99" si="20">Q89+Y89+AF89+AL89+AS89+AZ89+BH89+BP89+BV89+CC89</f>
        <v>5</v>
      </c>
      <c r="CF89" s="275">
        <v>5</v>
      </c>
      <c r="CG89" s="254"/>
      <c r="CH89" s="254"/>
      <c r="CI89" s="254"/>
      <c r="CJ89" s="254"/>
      <c r="CK89" s="254"/>
      <c r="CL89" s="254"/>
      <c r="CM89" s="254"/>
      <c r="CN89" s="254"/>
      <c r="CO89" s="254"/>
      <c r="CP89" s="254"/>
      <c r="CQ89" s="254"/>
      <c r="CR89" s="254"/>
      <c r="CS89" s="254"/>
      <c r="CT89" s="254"/>
      <c r="CU89" s="254"/>
      <c r="CV89" s="254"/>
      <c r="CW89" s="254"/>
      <c r="CX89" s="254"/>
      <c r="CY89" s="254"/>
      <c r="CZ89" s="254"/>
      <c r="DA89" s="254"/>
      <c r="DB89" s="254"/>
      <c r="DC89" s="254"/>
      <c r="DD89" s="254"/>
      <c r="DE89" s="254"/>
      <c r="DF89" s="254"/>
      <c r="DG89" s="254"/>
      <c r="DH89" s="254"/>
    </row>
    <row r="90" spans="1:194" s="258" customFormat="1" ht="35.1" customHeight="1" x14ac:dyDescent="0.25">
      <c r="A90" s="99" t="s">
        <v>160</v>
      </c>
      <c r="B90" s="235" t="s">
        <v>25</v>
      </c>
      <c r="C90" s="64">
        <f t="shared" ref="C90:C99" si="21">SUM(D90:K90)</f>
        <v>60</v>
      </c>
      <c r="D90" s="12">
        <f t="shared" si="18"/>
        <v>15</v>
      </c>
      <c r="E90" s="12"/>
      <c r="F90" s="12"/>
      <c r="G90" s="12">
        <f t="shared" si="19"/>
        <v>45</v>
      </c>
      <c r="H90" s="12"/>
      <c r="I90" s="12"/>
      <c r="J90" s="12"/>
      <c r="K90" s="11"/>
      <c r="L90" s="13"/>
      <c r="M90" s="13"/>
      <c r="N90" s="13"/>
      <c r="O90" s="13"/>
      <c r="P90" s="13"/>
      <c r="Q90" s="17"/>
      <c r="R90" s="139"/>
      <c r="S90" s="13"/>
      <c r="T90" s="13"/>
      <c r="U90" s="13"/>
      <c r="V90" s="13"/>
      <c r="W90" s="13"/>
      <c r="X90" s="13"/>
      <c r="Y90" s="17"/>
      <c r="Z90" s="109"/>
      <c r="AA90" s="13"/>
      <c r="AB90" s="12"/>
      <c r="AC90" s="23"/>
      <c r="AD90" s="23"/>
      <c r="AE90" s="23"/>
      <c r="AF90" s="24"/>
      <c r="AG90" s="139"/>
      <c r="AH90" s="13"/>
      <c r="AI90" s="12"/>
      <c r="AJ90" s="23"/>
      <c r="AK90" s="23"/>
      <c r="AL90" s="24"/>
      <c r="AM90" s="109"/>
      <c r="AN90" s="13"/>
      <c r="AO90" s="12"/>
      <c r="AP90" s="23"/>
      <c r="AQ90" s="23"/>
      <c r="AR90" s="23"/>
      <c r="AS90" s="24"/>
      <c r="AT90" s="139"/>
      <c r="AU90" s="13"/>
      <c r="AV90" s="12"/>
      <c r="AW90" s="23"/>
      <c r="AX90" s="23"/>
      <c r="AY90" s="23"/>
      <c r="AZ90" s="24"/>
      <c r="BA90" s="109"/>
      <c r="BB90" s="13"/>
      <c r="BC90" s="12"/>
      <c r="BD90" s="23"/>
      <c r="BE90" s="23"/>
      <c r="BF90" s="23"/>
      <c r="BG90" s="23"/>
      <c r="BH90" s="24"/>
      <c r="BI90" s="139"/>
      <c r="BJ90" s="13"/>
      <c r="BK90" s="12"/>
      <c r="BL90" s="23"/>
      <c r="BM90" s="23"/>
      <c r="BN90" s="23"/>
      <c r="BO90" s="23"/>
      <c r="BP90" s="24"/>
      <c r="BQ90" s="109"/>
      <c r="BR90" s="13">
        <v>15</v>
      </c>
      <c r="BS90" s="12"/>
      <c r="BT90" s="23">
        <v>30</v>
      </c>
      <c r="BU90" s="23"/>
      <c r="BV90" s="24">
        <v>3</v>
      </c>
      <c r="BW90" s="139" t="s">
        <v>110</v>
      </c>
      <c r="BX90" s="13"/>
      <c r="BY90" s="12"/>
      <c r="BZ90" s="12"/>
      <c r="CA90" s="12">
        <v>15</v>
      </c>
      <c r="CB90" s="12"/>
      <c r="CC90" s="17">
        <v>3</v>
      </c>
      <c r="CD90" s="122" t="s">
        <v>102</v>
      </c>
      <c r="CE90" s="99">
        <f t="shared" si="20"/>
        <v>6</v>
      </c>
      <c r="CF90" s="278">
        <v>6</v>
      </c>
      <c r="CG90" s="254"/>
      <c r="CH90" s="254"/>
      <c r="CI90" s="254"/>
      <c r="CJ90" s="254"/>
      <c r="CK90" s="254"/>
      <c r="CL90" s="254"/>
      <c r="CM90" s="254"/>
      <c r="CN90" s="254"/>
      <c r="CO90" s="254"/>
      <c r="CP90" s="254"/>
      <c r="CQ90" s="254"/>
      <c r="CR90" s="254"/>
      <c r="CS90" s="254"/>
      <c r="CT90" s="254"/>
      <c r="CU90" s="254"/>
      <c r="CV90" s="254"/>
      <c r="CW90" s="254"/>
      <c r="CX90" s="254"/>
      <c r="CY90" s="254"/>
      <c r="CZ90" s="254"/>
      <c r="DA90" s="254"/>
      <c r="DB90" s="254"/>
      <c r="DC90" s="254"/>
      <c r="DD90" s="254"/>
      <c r="DE90" s="254"/>
      <c r="DF90" s="254"/>
      <c r="DG90" s="254"/>
      <c r="DH90" s="254"/>
    </row>
    <row r="91" spans="1:194" s="258" customFormat="1" ht="35.1" customHeight="1" x14ac:dyDescent="0.25">
      <c r="A91" s="99" t="s">
        <v>161</v>
      </c>
      <c r="B91" s="235" t="s">
        <v>26</v>
      </c>
      <c r="C91" s="64">
        <f t="shared" si="21"/>
        <v>60</v>
      </c>
      <c r="D91" s="12">
        <f t="shared" si="18"/>
        <v>15</v>
      </c>
      <c r="E91" s="12"/>
      <c r="F91" s="12"/>
      <c r="G91" s="12">
        <f t="shared" si="19"/>
        <v>45</v>
      </c>
      <c r="H91" s="12"/>
      <c r="I91" s="12"/>
      <c r="J91" s="12"/>
      <c r="K91" s="11"/>
      <c r="L91" s="13"/>
      <c r="M91" s="13"/>
      <c r="N91" s="13"/>
      <c r="O91" s="13"/>
      <c r="P91" s="13"/>
      <c r="Q91" s="17"/>
      <c r="R91" s="139"/>
      <c r="S91" s="13"/>
      <c r="T91" s="13"/>
      <c r="U91" s="13"/>
      <c r="V91" s="13"/>
      <c r="W91" s="13"/>
      <c r="X91" s="13"/>
      <c r="Y91" s="17"/>
      <c r="Z91" s="109"/>
      <c r="AA91" s="13"/>
      <c r="AB91" s="12"/>
      <c r="AC91" s="23"/>
      <c r="AD91" s="23"/>
      <c r="AE91" s="23"/>
      <c r="AF91" s="24"/>
      <c r="AG91" s="139"/>
      <c r="AH91" s="13"/>
      <c r="AI91" s="12"/>
      <c r="AJ91" s="23"/>
      <c r="AK91" s="23"/>
      <c r="AL91" s="24"/>
      <c r="AM91" s="109"/>
      <c r="AN91" s="13">
        <v>15</v>
      </c>
      <c r="AO91" s="12"/>
      <c r="AP91" s="23">
        <v>30</v>
      </c>
      <c r="AQ91" s="23"/>
      <c r="AR91" s="23"/>
      <c r="AS91" s="24">
        <v>2</v>
      </c>
      <c r="AT91" s="139" t="s">
        <v>110</v>
      </c>
      <c r="AU91" s="13"/>
      <c r="AV91" s="12"/>
      <c r="AW91" s="23">
        <v>15</v>
      </c>
      <c r="AX91" s="23"/>
      <c r="AY91" s="23"/>
      <c r="AZ91" s="24">
        <v>2</v>
      </c>
      <c r="BA91" s="109" t="s">
        <v>102</v>
      </c>
      <c r="BB91" s="13"/>
      <c r="BC91" s="12"/>
      <c r="BD91" s="23"/>
      <c r="BE91" s="23"/>
      <c r="BF91" s="23"/>
      <c r="BG91" s="23"/>
      <c r="BH91" s="24"/>
      <c r="BI91" s="139"/>
      <c r="BJ91" s="13"/>
      <c r="BK91" s="12"/>
      <c r="BL91" s="23"/>
      <c r="BM91" s="23"/>
      <c r="BN91" s="23"/>
      <c r="BO91" s="23"/>
      <c r="BP91" s="24"/>
      <c r="BQ91" s="109"/>
      <c r="BR91" s="13"/>
      <c r="BS91" s="12"/>
      <c r="BT91" s="23"/>
      <c r="BU91" s="23"/>
      <c r="BV91" s="24"/>
      <c r="BW91" s="139"/>
      <c r="BX91" s="13"/>
      <c r="BY91" s="12"/>
      <c r="BZ91" s="12"/>
      <c r="CA91" s="12"/>
      <c r="CB91" s="12"/>
      <c r="CC91" s="17"/>
      <c r="CD91" s="122"/>
      <c r="CE91" s="99">
        <f t="shared" si="20"/>
        <v>4</v>
      </c>
      <c r="CF91" s="278">
        <v>4</v>
      </c>
      <c r="CG91" s="254"/>
      <c r="CH91" s="254"/>
      <c r="CI91" s="254"/>
      <c r="CJ91" s="254"/>
      <c r="CK91" s="254"/>
      <c r="CL91" s="254"/>
      <c r="CM91" s="254"/>
      <c r="CN91" s="254"/>
      <c r="CO91" s="254"/>
      <c r="CP91" s="254"/>
      <c r="CQ91" s="254"/>
      <c r="CR91" s="254"/>
      <c r="CS91" s="254"/>
      <c r="CT91" s="254"/>
      <c r="CU91" s="254"/>
      <c r="CV91" s="254"/>
      <c r="CW91" s="254"/>
      <c r="CX91" s="254"/>
      <c r="CY91" s="254"/>
      <c r="CZ91" s="254"/>
      <c r="DA91" s="254"/>
      <c r="DB91" s="254"/>
      <c r="DC91" s="254"/>
      <c r="DD91" s="254"/>
      <c r="DE91" s="254"/>
      <c r="DF91" s="254"/>
      <c r="DG91" s="254"/>
      <c r="DH91" s="254"/>
    </row>
    <row r="92" spans="1:194" s="258" customFormat="1" ht="35.1" customHeight="1" x14ac:dyDescent="0.25">
      <c r="A92" s="99" t="s">
        <v>162</v>
      </c>
      <c r="B92" s="235" t="s">
        <v>27</v>
      </c>
      <c r="C92" s="64">
        <f t="shared" si="21"/>
        <v>45</v>
      </c>
      <c r="D92" s="12">
        <f t="shared" si="18"/>
        <v>15</v>
      </c>
      <c r="E92" s="12"/>
      <c r="F92" s="12"/>
      <c r="G92" s="12">
        <f t="shared" si="19"/>
        <v>30</v>
      </c>
      <c r="H92" s="12"/>
      <c r="I92" s="12"/>
      <c r="J92" s="12"/>
      <c r="K92" s="11"/>
      <c r="L92" s="13"/>
      <c r="M92" s="13"/>
      <c r="N92" s="13"/>
      <c r="O92" s="13"/>
      <c r="P92" s="13"/>
      <c r="Q92" s="17"/>
      <c r="R92" s="139"/>
      <c r="S92" s="13"/>
      <c r="T92" s="13"/>
      <c r="U92" s="13"/>
      <c r="V92" s="13"/>
      <c r="W92" s="13"/>
      <c r="X92" s="13"/>
      <c r="Y92" s="17"/>
      <c r="Z92" s="109"/>
      <c r="AA92" s="13"/>
      <c r="AB92" s="12"/>
      <c r="AC92" s="23"/>
      <c r="AD92" s="23"/>
      <c r="AE92" s="23"/>
      <c r="AF92" s="24"/>
      <c r="AG92" s="139"/>
      <c r="AH92" s="13"/>
      <c r="AI92" s="12"/>
      <c r="AJ92" s="23"/>
      <c r="AK92" s="23"/>
      <c r="AL92" s="24"/>
      <c r="AM92" s="109"/>
      <c r="AN92" s="13">
        <v>15</v>
      </c>
      <c r="AO92" s="12"/>
      <c r="AP92" s="23">
        <v>30</v>
      </c>
      <c r="AQ92" s="23"/>
      <c r="AR92" s="23"/>
      <c r="AS92" s="24">
        <v>3</v>
      </c>
      <c r="AT92" s="139" t="s">
        <v>110</v>
      </c>
      <c r="AU92" s="13"/>
      <c r="AV92" s="12"/>
      <c r="AW92" s="23"/>
      <c r="AX92" s="23"/>
      <c r="AY92" s="23"/>
      <c r="AZ92" s="24"/>
      <c r="BA92" s="109"/>
      <c r="BB92" s="13"/>
      <c r="BC92" s="12"/>
      <c r="BD92" s="23"/>
      <c r="BE92" s="23"/>
      <c r="BF92" s="23"/>
      <c r="BG92" s="23"/>
      <c r="BH92" s="24"/>
      <c r="BI92" s="139"/>
      <c r="BJ92" s="13"/>
      <c r="BK92" s="12"/>
      <c r="BL92" s="23"/>
      <c r="BM92" s="23"/>
      <c r="BN92" s="23"/>
      <c r="BO92" s="23"/>
      <c r="BP92" s="24"/>
      <c r="BQ92" s="109"/>
      <c r="BR92" s="13"/>
      <c r="BS92" s="12"/>
      <c r="BT92" s="23"/>
      <c r="BU92" s="23"/>
      <c r="BV92" s="24"/>
      <c r="BW92" s="139"/>
      <c r="BX92" s="13"/>
      <c r="BY92" s="12"/>
      <c r="BZ92" s="12"/>
      <c r="CA92" s="12"/>
      <c r="CB92" s="12"/>
      <c r="CC92" s="17"/>
      <c r="CD92" s="122"/>
      <c r="CE92" s="99">
        <f t="shared" si="20"/>
        <v>3</v>
      </c>
      <c r="CF92" s="278">
        <v>3</v>
      </c>
      <c r="CG92" s="254"/>
      <c r="CH92" s="254"/>
      <c r="CI92" s="254"/>
      <c r="CJ92" s="254"/>
      <c r="CK92" s="254"/>
      <c r="CL92" s="254"/>
      <c r="CM92" s="254"/>
      <c r="CN92" s="254"/>
      <c r="CO92" s="254"/>
      <c r="CP92" s="254"/>
      <c r="CQ92" s="254"/>
      <c r="CR92" s="254"/>
      <c r="CS92" s="254"/>
      <c r="CT92" s="254"/>
      <c r="CU92" s="254"/>
      <c r="CV92" s="254"/>
      <c r="CW92" s="254"/>
      <c r="CX92" s="254"/>
      <c r="CY92" s="254"/>
      <c r="CZ92" s="254"/>
      <c r="DA92" s="254"/>
      <c r="DB92" s="254"/>
      <c r="DC92" s="254"/>
      <c r="DD92" s="254"/>
      <c r="DE92" s="254"/>
      <c r="DF92" s="254"/>
      <c r="DG92" s="254"/>
      <c r="DH92" s="254"/>
    </row>
    <row r="93" spans="1:194" s="258" customFormat="1" ht="69.95" customHeight="1" x14ac:dyDescent="0.25">
      <c r="A93" s="99" t="s">
        <v>163</v>
      </c>
      <c r="B93" s="252" t="s">
        <v>80</v>
      </c>
      <c r="C93" s="64">
        <f t="shared" si="21"/>
        <v>45</v>
      </c>
      <c r="D93" s="12">
        <f t="shared" si="18"/>
        <v>15</v>
      </c>
      <c r="E93" s="12"/>
      <c r="F93" s="12"/>
      <c r="G93" s="12">
        <f t="shared" si="19"/>
        <v>30</v>
      </c>
      <c r="H93" s="12"/>
      <c r="I93" s="12"/>
      <c r="J93" s="12"/>
      <c r="K93" s="11"/>
      <c r="L93" s="37"/>
      <c r="M93" s="37"/>
      <c r="N93" s="37"/>
      <c r="O93" s="37"/>
      <c r="P93" s="37"/>
      <c r="Q93" s="22"/>
      <c r="R93" s="140"/>
      <c r="S93" s="37"/>
      <c r="T93" s="37"/>
      <c r="U93" s="37"/>
      <c r="V93" s="37"/>
      <c r="W93" s="37"/>
      <c r="X93" s="37"/>
      <c r="Y93" s="22"/>
      <c r="Z93" s="110"/>
      <c r="AA93" s="21"/>
      <c r="AB93" s="19"/>
      <c r="AC93" s="36"/>
      <c r="AD93" s="36"/>
      <c r="AE93" s="36"/>
      <c r="AF93" s="26"/>
      <c r="AG93" s="140"/>
      <c r="AH93" s="37">
        <v>15</v>
      </c>
      <c r="AI93" s="19"/>
      <c r="AJ93" s="36">
        <v>30</v>
      </c>
      <c r="AK93" s="36"/>
      <c r="AL93" s="26">
        <v>2</v>
      </c>
      <c r="AM93" s="110" t="s">
        <v>110</v>
      </c>
      <c r="AN93" s="21"/>
      <c r="AO93" s="19"/>
      <c r="AP93" s="36"/>
      <c r="AQ93" s="36"/>
      <c r="AR93" s="36"/>
      <c r="AS93" s="26"/>
      <c r="AT93" s="140"/>
      <c r="AU93" s="37"/>
      <c r="AV93" s="19"/>
      <c r="AW93" s="36"/>
      <c r="AX93" s="36"/>
      <c r="AY93" s="36"/>
      <c r="AZ93" s="26"/>
      <c r="BA93" s="110"/>
      <c r="BB93" s="21"/>
      <c r="BC93" s="19"/>
      <c r="BD93" s="36"/>
      <c r="BE93" s="36"/>
      <c r="BF93" s="36"/>
      <c r="BG93" s="36"/>
      <c r="BH93" s="26"/>
      <c r="BI93" s="140"/>
      <c r="BJ93" s="37"/>
      <c r="BK93" s="19"/>
      <c r="BL93" s="36"/>
      <c r="BM93" s="36"/>
      <c r="BN93" s="36"/>
      <c r="BO93" s="36"/>
      <c r="BP93" s="26"/>
      <c r="BQ93" s="110"/>
      <c r="BR93" s="21"/>
      <c r="BS93" s="19"/>
      <c r="BT93" s="36"/>
      <c r="BU93" s="36"/>
      <c r="BV93" s="26"/>
      <c r="BW93" s="140"/>
      <c r="BX93" s="37"/>
      <c r="BY93" s="19"/>
      <c r="BZ93" s="19"/>
      <c r="CA93" s="19"/>
      <c r="CB93" s="19"/>
      <c r="CC93" s="22"/>
      <c r="CD93" s="122"/>
      <c r="CE93" s="99">
        <f t="shared" si="20"/>
        <v>2</v>
      </c>
      <c r="CF93" s="278">
        <v>2</v>
      </c>
      <c r="CG93" s="254"/>
      <c r="CH93" s="254"/>
      <c r="CI93" s="254"/>
      <c r="CJ93" s="254"/>
      <c r="CK93" s="254"/>
      <c r="CL93" s="254"/>
      <c r="CM93" s="254"/>
      <c r="CN93" s="254"/>
      <c r="CO93" s="254"/>
      <c r="CP93" s="254"/>
      <c r="CQ93" s="254"/>
      <c r="CR93" s="254"/>
      <c r="CS93" s="254"/>
      <c r="CT93" s="254"/>
      <c r="CU93" s="254"/>
      <c r="CV93" s="254"/>
      <c r="CW93" s="254"/>
      <c r="CX93" s="254"/>
      <c r="CY93" s="254"/>
      <c r="CZ93" s="254"/>
      <c r="DA93" s="254"/>
      <c r="DB93" s="254"/>
      <c r="DC93" s="254"/>
      <c r="DD93" s="254"/>
      <c r="DE93" s="254"/>
      <c r="DF93" s="254"/>
      <c r="DG93" s="254"/>
      <c r="DH93" s="254"/>
    </row>
    <row r="94" spans="1:194" s="258" customFormat="1" ht="20.100000000000001" customHeight="1" x14ac:dyDescent="0.25">
      <c r="A94" s="99" t="s">
        <v>164</v>
      </c>
      <c r="B94" s="224" t="s">
        <v>28</v>
      </c>
      <c r="C94" s="64">
        <f t="shared" si="21"/>
        <v>45</v>
      </c>
      <c r="D94" s="12">
        <f t="shared" si="18"/>
        <v>15</v>
      </c>
      <c r="E94" s="12"/>
      <c r="F94" s="12"/>
      <c r="G94" s="12">
        <f t="shared" si="19"/>
        <v>30</v>
      </c>
      <c r="H94" s="12"/>
      <c r="I94" s="12"/>
      <c r="J94" s="12"/>
      <c r="K94" s="11"/>
      <c r="L94" s="13"/>
      <c r="M94" s="13"/>
      <c r="N94" s="13"/>
      <c r="O94" s="13"/>
      <c r="P94" s="13"/>
      <c r="Q94" s="17"/>
      <c r="R94" s="139"/>
      <c r="S94" s="13"/>
      <c r="T94" s="13"/>
      <c r="U94" s="13"/>
      <c r="V94" s="13"/>
      <c r="W94" s="13"/>
      <c r="X94" s="13"/>
      <c r="Y94" s="17"/>
      <c r="Z94" s="109"/>
      <c r="AA94" s="13">
        <v>15</v>
      </c>
      <c r="AB94" s="12"/>
      <c r="AC94" s="23">
        <v>30</v>
      </c>
      <c r="AD94" s="23"/>
      <c r="AE94" s="23"/>
      <c r="AF94" s="24">
        <v>3</v>
      </c>
      <c r="AG94" s="139" t="s">
        <v>110</v>
      </c>
      <c r="AH94" s="13"/>
      <c r="AI94" s="12"/>
      <c r="AJ94" s="23"/>
      <c r="AK94" s="23"/>
      <c r="AL94" s="24"/>
      <c r="AM94" s="109"/>
      <c r="AN94" s="13"/>
      <c r="AO94" s="12"/>
      <c r="AP94" s="23"/>
      <c r="AQ94" s="23"/>
      <c r="AR94" s="23"/>
      <c r="AS94" s="24"/>
      <c r="AT94" s="139"/>
      <c r="AU94" s="13"/>
      <c r="AV94" s="12"/>
      <c r="AW94" s="23"/>
      <c r="AX94" s="23"/>
      <c r="AY94" s="23"/>
      <c r="AZ94" s="24"/>
      <c r="BA94" s="109"/>
      <c r="BB94" s="13"/>
      <c r="BC94" s="12"/>
      <c r="BD94" s="23"/>
      <c r="BE94" s="23"/>
      <c r="BF94" s="23"/>
      <c r="BG94" s="23"/>
      <c r="BH94" s="24"/>
      <c r="BI94" s="139"/>
      <c r="BJ94" s="13"/>
      <c r="BK94" s="12"/>
      <c r="BL94" s="23"/>
      <c r="BM94" s="23"/>
      <c r="BN94" s="23"/>
      <c r="BO94" s="23"/>
      <c r="BP94" s="24"/>
      <c r="BQ94" s="109"/>
      <c r="BR94" s="13"/>
      <c r="BS94" s="12"/>
      <c r="BT94" s="23"/>
      <c r="BU94" s="23"/>
      <c r="BV94" s="24"/>
      <c r="BW94" s="139"/>
      <c r="BX94" s="13"/>
      <c r="BY94" s="12"/>
      <c r="BZ94" s="12"/>
      <c r="CA94" s="12"/>
      <c r="CB94" s="12"/>
      <c r="CC94" s="17"/>
      <c r="CD94" s="122"/>
      <c r="CE94" s="99">
        <f t="shared" si="20"/>
        <v>3</v>
      </c>
      <c r="CF94" s="278">
        <v>3</v>
      </c>
      <c r="CG94" s="254"/>
      <c r="CH94" s="254"/>
      <c r="CI94" s="254"/>
      <c r="CJ94" s="254"/>
      <c r="CK94" s="254"/>
      <c r="CL94" s="254"/>
      <c r="CM94" s="254"/>
      <c r="CN94" s="254"/>
      <c r="CO94" s="254"/>
      <c r="CP94" s="254"/>
      <c r="CQ94" s="254"/>
      <c r="CR94" s="254"/>
      <c r="CS94" s="254"/>
      <c r="CT94" s="254"/>
      <c r="CU94" s="254"/>
      <c r="CV94" s="254"/>
      <c r="CW94" s="254"/>
      <c r="CX94" s="254"/>
      <c r="CY94" s="254"/>
      <c r="CZ94" s="254"/>
      <c r="DA94" s="254"/>
      <c r="DB94" s="254"/>
      <c r="DC94" s="254"/>
      <c r="DD94" s="254"/>
      <c r="DE94" s="254"/>
      <c r="DF94" s="254"/>
      <c r="DG94" s="254"/>
      <c r="DH94" s="254"/>
    </row>
    <row r="95" spans="1:194" s="258" customFormat="1" ht="20.100000000000001" customHeight="1" x14ac:dyDescent="0.25">
      <c r="A95" s="99" t="s">
        <v>165</v>
      </c>
      <c r="B95" s="224" t="s">
        <v>29</v>
      </c>
      <c r="C95" s="64">
        <f t="shared" si="21"/>
        <v>45</v>
      </c>
      <c r="D95" s="12">
        <f t="shared" si="18"/>
        <v>15</v>
      </c>
      <c r="E95" s="12"/>
      <c r="F95" s="12"/>
      <c r="G95" s="12">
        <f t="shared" si="19"/>
        <v>30</v>
      </c>
      <c r="H95" s="12"/>
      <c r="I95" s="12"/>
      <c r="J95" s="12"/>
      <c r="K95" s="11"/>
      <c r="L95" s="13"/>
      <c r="M95" s="13"/>
      <c r="N95" s="13"/>
      <c r="O95" s="13"/>
      <c r="P95" s="13"/>
      <c r="Q95" s="17"/>
      <c r="R95" s="139"/>
      <c r="S95" s="13"/>
      <c r="T95" s="13"/>
      <c r="U95" s="13"/>
      <c r="V95" s="13"/>
      <c r="W95" s="13"/>
      <c r="X95" s="13"/>
      <c r="Y95" s="17"/>
      <c r="Z95" s="109"/>
      <c r="AA95" s="13">
        <v>15</v>
      </c>
      <c r="AB95" s="12"/>
      <c r="AC95" s="23">
        <v>30</v>
      </c>
      <c r="AD95" s="23"/>
      <c r="AE95" s="23"/>
      <c r="AF95" s="24">
        <v>3</v>
      </c>
      <c r="AG95" s="139" t="s">
        <v>110</v>
      </c>
      <c r="AH95" s="13"/>
      <c r="AI95" s="12"/>
      <c r="AJ95" s="23"/>
      <c r="AK95" s="23"/>
      <c r="AL95" s="24"/>
      <c r="AM95" s="109"/>
      <c r="AN95" s="259"/>
      <c r="AO95" s="260"/>
      <c r="AP95" s="260"/>
      <c r="AQ95" s="260"/>
      <c r="AR95" s="260"/>
      <c r="AS95" s="261"/>
      <c r="AT95" s="139"/>
      <c r="AU95" s="13"/>
      <c r="AV95" s="12"/>
      <c r="AW95" s="23"/>
      <c r="AX95" s="23"/>
      <c r="AY95" s="23"/>
      <c r="AZ95" s="24"/>
      <c r="BA95" s="109"/>
      <c r="BB95" s="13"/>
      <c r="BC95" s="12"/>
      <c r="BD95" s="23"/>
      <c r="BE95" s="23"/>
      <c r="BF95" s="23"/>
      <c r="BG95" s="23"/>
      <c r="BH95" s="24"/>
      <c r="BI95" s="139"/>
      <c r="BJ95" s="13"/>
      <c r="BK95" s="12"/>
      <c r="BL95" s="23"/>
      <c r="BM95" s="23"/>
      <c r="BN95" s="23"/>
      <c r="BO95" s="23"/>
      <c r="BP95" s="24"/>
      <c r="BQ95" s="109"/>
      <c r="BR95" s="13"/>
      <c r="BS95" s="12"/>
      <c r="BT95" s="23"/>
      <c r="BU95" s="23"/>
      <c r="BV95" s="24"/>
      <c r="BW95" s="139"/>
      <c r="BX95" s="13"/>
      <c r="BY95" s="12"/>
      <c r="BZ95" s="12"/>
      <c r="CA95" s="12"/>
      <c r="CB95" s="12"/>
      <c r="CC95" s="17"/>
      <c r="CD95" s="122"/>
      <c r="CE95" s="99">
        <f t="shared" si="20"/>
        <v>3</v>
      </c>
      <c r="CF95" s="278">
        <v>3</v>
      </c>
      <c r="CG95" s="254"/>
      <c r="CH95" s="254"/>
      <c r="CI95" s="254"/>
      <c r="CJ95" s="254"/>
      <c r="CK95" s="254"/>
      <c r="CL95" s="254"/>
      <c r="CM95" s="254"/>
      <c r="CN95" s="254"/>
      <c r="CO95" s="254"/>
      <c r="CP95" s="254"/>
      <c r="CQ95" s="254"/>
      <c r="CR95" s="254"/>
      <c r="CS95" s="254"/>
      <c r="CT95" s="254"/>
      <c r="CU95" s="254"/>
      <c r="CV95" s="254"/>
      <c r="CW95" s="254"/>
      <c r="CX95" s="254"/>
      <c r="CY95" s="254"/>
      <c r="CZ95" s="254"/>
      <c r="DA95" s="254"/>
      <c r="DB95" s="254"/>
      <c r="DC95" s="254"/>
      <c r="DD95" s="254"/>
      <c r="DE95" s="254"/>
      <c r="DF95" s="254"/>
      <c r="DG95" s="254"/>
      <c r="DH95" s="254"/>
    </row>
    <row r="96" spans="1:194" s="258" customFormat="1" ht="20.100000000000001" customHeight="1" x14ac:dyDescent="0.25">
      <c r="A96" s="99" t="s">
        <v>166</v>
      </c>
      <c r="B96" s="224" t="s">
        <v>30</v>
      </c>
      <c r="C96" s="64">
        <f t="shared" si="21"/>
        <v>30</v>
      </c>
      <c r="D96" s="12">
        <f t="shared" si="18"/>
        <v>15</v>
      </c>
      <c r="E96" s="12"/>
      <c r="F96" s="12"/>
      <c r="G96" s="12">
        <f t="shared" si="19"/>
        <v>15</v>
      </c>
      <c r="H96" s="12"/>
      <c r="I96" s="12"/>
      <c r="J96" s="12"/>
      <c r="K96" s="11"/>
      <c r="L96" s="13"/>
      <c r="M96" s="13"/>
      <c r="N96" s="13"/>
      <c r="O96" s="13"/>
      <c r="P96" s="13"/>
      <c r="Q96" s="17"/>
      <c r="R96" s="139"/>
      <c r="S96" s="13"/>
      <c r="T96" s="13"/>
      <c r="U96" s="13"/>
      <c r="V96" s="13"/>
      <c r="W96" s="13"/>
      <c r="X96" s="13"/>
      <c r="Y96" s="17"/>
      <c r="Z96" s="109"/>
      <c r="AA96" s="13"/>
      <c r="AB96" s="12"/>
      <c r="AC96" s="23"/>
      <c r="AD96" s="23"/>
      <c r="AE96" s="23"/>
      <c r="AF96" s="24"/>
      <c r="AG96" s="139"/>
      <c r="AH96" s="13"/>
      <c r="AI96" s="12"/>
      <c r="AJ96" s="23"/>
      <c r="AK96" s="23"/>
      <c r="AL96" s="24"/>
      <c r="AM96" s="109"/>
      <c r="AN96" s="13">
        <v>15</v>
      </c>
      <c r="AO96" s="12"/>
      <c r="AP96" s="23">
        <v>15</v>
      </c>
      <c r="AQ96" s="23"/>
      <c r="AR96" s="23"/>
      <c r="AS96" s="24">
        <v>3</v>
      </c>
      <c r="AT96" s="139" t="s">
        <v>110</v>
      </c>
      <c r="AU96" s="13"/>
      <c r="AV96" s="12"/>
      <c r="AW96" s="23"/>
      <c r="AX96" s="23"/>
      <c r="AY96" s="23"/>
      <c r="AZ96" s="24"/>
      <c r="BA96" s="109"/>
      <c r="BB96" s="13"/>
      <c r="BC96" s="12"/>
      <c r="BD96" s="23"/>
      <c r="BE96" s="23"/>
      <c r="BF96" s="23"/>
      <c r="BG96" s="23"/>
      <c r="BH96" s="24"/>
      <c r="BI96" s="139"/>
      <c r="BJ96" s="13"/>
      <c r="BK96" s="12"/>
      <c r="BL96" s="23"/>
      <c r="BM96" s="23"/>
      <c r="BN96" s="23"/>
      <c r="BO96" s="23"/>
      <c r="BP96" s="24"/>
      <c r="BQ96" s="109"/>
      <c r="BR96" s="13"/>
      <c r="BS96" s="12"/>
      <c r="BT96" s="23"/>
      <c r="BU96" s="23"/>
      <c r="BV96" s="24"/>
      <c r="BW96" s="139"/>
      <c r="BX96" s="13"/>
      <c r="BY96" s="12"/>
      <c r="BZ96" s="12"/>
      <c r="CA96" s="12"/>
      <c r="CB96" s="12"/>
      <c r="CC96" s="17"/>
      <c r="CD96" s="122"/>
      <c r="CE96" s="99">
        <f t="shared" si="20"/>
        <v>3</v>
      </c>
      <c r="CF96" s="278">
        <v>3</v>
      </c>
      <c r="CG96" s="254"/>
      <c r="CH96" s="254"/>
      <c r="CI96" s="254"/>
      <c r="CJ96" s="254"/>
      <c r="CK96" s="254"/>
      <c r="CL96" s="254"/>
      <c r="CM96" s="254"/>
      <c r="CN96" s="254"/>
      <c r="CO96" s="254"/>
      <c r="CP96" s="254"/>
      <c r="CQ96" s="254"/>
      <c r="CR96" s="254"/>
      <c r="CS96" s="254"/>
      <c r="CT96" s="254"/>
      <c r="CU96" s="254"/>
      <c r="CV96" s="254"/>
      <c r="CW96" s="254"/>
      <c r="CX96" s="254"/>
      <c r="CY96" s="254"/>
      <c r="CZ96" s="254"/>
      <c r="DA96" s="254"/>
      <c r="DB96" s="254"/>
      <c r="DC96" s="254"/>
      <c r="DD96" s="254"/>
      <c r="DE96" s="254"/>
      <c r="DF96" s="254"/>
      <c r="DG96" s="254"/>
      <c r="DH96" s="254"/>
    </row>
    <row r="97" spans="1:194" s="258" customFormat="1" ht="35.1" customHeight="1" x14ac:dyDescent="0.25">
      <c r="A97" s="99" t="s">
        <v>167</v>
      </c>
      <c r="B97" s="235" t="s">
        <v>82</v>
      </c>
      <c r="C97" s="64">
        <f t="shared" si="21"/>
        <v>60</v>
      </c>
      <c r="D97" s="12">
        <f t="shared" si="18"/>
        <v>15</v>
      </c>
      <c r="E97" s="12"/>
      <c r="F97" s="12"/>
      <c r="G97" s="12">
        <f t="shared" si="19"/>
        <v>45</v>
      </c>
      <c r="H97" s="12"/>
      <c r="I97" s="12"/>
      <c r="J97" s="12"/>
      <c r="K97" s="11"/>
      <c r="L97" s="13"/>
      <c r="M97" s="13"/>
      <c r="N97" s="13"/>
      <c r="O97" s="13"/>
      <c r="P97" s="13"/>
      <c r="Q97" s="17"/>
      <c r="R97" s="139"/>
      <c r="S97" s="13"/>
      <c r="T97" s="13"/>
      <c r="U97" s="13"/>
      <c r="V97" s="13"/>
      <c r="W97" s="13"/>
      <c r="X97" s="13"/>
      <c r="Y97" s="17"/>
      <c r="Z97" s="109"/>
      <c r="AA97" s="13"/>
      <c r="AB97" s="12"/>
      <c r="AC97" s="23"/>
      <c r="AD97" s="23"/>
      <c r="AE97" s="23"/>
      <c r="AF97" s="24"/>
      <c r="AG97" s="139"/>
      <c r="AH97" s="13"/>
      <c r="AI97" s="12"/>
      <c r="AJ97" s="23"/>
      <c r="AK97" s="23"/>
      <c r="AL97" s="24"/>
      <c r="AM97" s="109"/>
      <c r="AN97" s="13"/>
      <c r="AO97" s="12"/>
      <c r="AP97" s="23"/>
      <c r="AQ97" s="23"/>
      <c r="AR97" s="23"/>
      <c r="AS97" s="24"/>
      <c r="AT97" s="139"/>
      <c r="AU97" s="13"/>
      <c r="AV97" s="12"/>
      <c r="AW97" s="23"/>
      <c r="AX97" s="23"/>
      <c r="AY97" s="23"/>
      <c r="AZ97" s="24"/>
      <c r="BA97" s="109"/>
      <c r="BB97" s="13">
        <v>15</v>
      </c>
      <c r="BC97" s="12"/>
      <c r="BD97" s="23">
        <v>30</v>
      </c>
      <c r="BE97" s="23"/>
      <c r="BF97" s="23"/>
      <c r="BG97" s="23"/>
      <c r="BH97" s="24">
        <v>2</v>
      </c>
      <c r="BI97" s="139" t="s">
        <v>110</v>
      </c>
      <c r="BJ97" s="13"/>
      <c r="BK97" s="12"/>
      <c r="BL97" s="23">
        <v>15</v>
      </c>
      <c r="BM97" s="23"/>
      <c r="BN97" s="23"/>
      <c r="BO97" s="23"/>
      <c r="BP97" s="24">
        <v>2</v>
      </c>
      <c r="BQ97" s="109" t="s">
        <v>110</v>
      </c>
      <c r="BR97" s="13"/>
      <c r="BS97" s="12"/>
      <c r="BT97" s="23"/>
      <c r="BU97" s="23"/>
      <c r="BV97" s="24"/>
      <c r="BW97" s="139"/>
      <c r="BX97" s="13"/>
      <c r="BY97" s="12"/>
      <c r="BZ97" s="12"/>
      <c r="CA97" s="12"/>
      <c r="CB97" s="12"/>
      <c r="CC97" s="17"/>
      <c r="CD97" s="122"/>
      <c r="CE97" s="99">
        <f t="shared" si="20"/>
        <v>4</v>
      </c>
      <c r="CF97" s="278">
        <v>4</v>
      </c>
      <c r="CG97" s="254"/>
      <c r="CH97" s="254"/>
      <c r="CI97" s="254"/>
      <c r="CJ97" s="254"/>
      <c r="CK97" s="254"/>
      <c r="CL97" s="254"/>
      <c r="CM97" s="254"/>
      <c r="CN97" s="254"/>
      <c r="CO97" s="254"/>
      <c r="CP97" s="254"/>
      <c r="CQ97" s="254"/>
      <c r="CR97" s="254"/>
      <c r="CS97" s="254"/>
      <c r="CT97" s="254"/>
      <c r="CU97" s="254"/>
      <c r="CV97" s="254"/>
      <c r="CW97" s="254"/>
      <c r="CX97" s="254"/>
      <c r="CY97" s="254"/>
      <c r="CZ97" s="254"/>
      <c r="DA97" s="254"/>
      <c r="DB97" s="254"/>
      <c r="DC97" s="254"/>
      <c r="DD97" s="254"/>
      <c r="DE97" s="254"/>
      <c r="DF97" s="254"/>
      <c r="DG97" s="254"/>
      <c r="DH97" s="254"/>
    </row>
    <row r="98" spans="1:194" s="258" customFormat="1" ht="20.100000000000001" customHeight="1" x14ac:dyDescent="0.25">
      <c r="A98" s="99" t="s">
        <v>168</v>
      </c>
      <c r="B98" s="224" t="s">
        <v>31</v>
      </c>
      <c r="C98" s="64">
        <f t="shared" si="21"/>
        <v>30</v>
      </c>
      <c r="D98" s="12">
        <f t="shared" si="18"/>
        <v>15</v>
      </c>
      <c r="E98" s="12"/>
      <c r="F98" s="12"/>
      <c r="G98" s="12">
        <f t="shared" si="19"/>
        <v>15</v>
      </c>
      <c r="H98" s="12"/>
      <c r="I98" s="12"/>
      <c r="J98" s="12"/>
      <c r="K98" s="11"/>
      <c r="L98" s="13"/>
      <c r="M98" s="13"/>
      <c r="N98" s="13"/>
      <c r="O98" s="13"/>
      <c r="P98" s="13"/>
      <c r="Q98" s="17"/>
      <c r="R98" s="139"/>
      <c r="S98" s="13"/>
      <c r="T98" s="13"/>
      <c r="U98" s="13"/>
      <c r="V98" s="13"/>
      <c r="W98" s="13"/>
      <c r="X98" s="13"/>
      <c r="Y98" s="17"/>
      <c r="Z98" s="109"/>
      <c r="AA98" s="13"/>
      <c r="AB98" s="12"/>
      <c r="AC98" s="23"/>
      <c r="AD98" s="23"/>
      <c r="AE98" s="23"/>
      <c r="AF98" s="24"/>
      <c r="AG98" s="139"/>
      <c r="AH98" s="13"/>
      <c r="AI98" s="12"/>
      <c r="AJ98" s="23"/>
      <c r="AK98" s="23"/>
      <c r="AL98" s="24"/>
      <c r="AM98" s="109"/>
      <c r="AN98" s="13"/>
      <c r="AO98" s="12"/>
      <c r="AP98" s="23"/>
      <c r="AQ98" s="23"/>
      <c r="AR98" s="36"/>
      <c r="AS98" s="24"/>
      <c r="AT98" s="139"/>
      <c r="AU98" s="13">
        <v>15</v>
      </c>
      <c r="AV98" s="12"/>
      <c r="AW98" s="23">
        <v>15</v>
      </c>
      <c r="AX98" s="23"/>
      <c r="AY98" s="23"/>
      <c r="AZ98" s="24">
        <v>2</v>
      </c>
      <c r="BA98" s="109" t="s">
        <v>110</v>
      </c>
      <c r="BB98" s="13"/>
      <c r="BC98" s="12"/>
      <c r="BD98" s="23"/>
      <c r="BE98" s="23"/>
      <c r="BF98" s="23"/>
      <c r="BG98" s="23"/>
      <c r="BH98" s="24"/>
      <c r="BI98" s="139"/>
      <c r="BJ98" s="13"/>
      <c r="BK98" s="12"/>
      <c r="BL98" s="23"/>
      <c r="BM98" s="23"/>
      <c r="BN98" s="23"/>
      <c r="BO98" s="23"/>
      <c r="BP98" s="24"/>
      <c r="BQ98" s="109"/>
      <c r="BR98" s="13"/>
      <c r="BS98" s="12"/>
      <c r="BT98" s="23"/>
      <c r="BU98" s="23"/>
      <c r="BV98" s="24"/>
      <c r="BW98" s="139"/>
      <c r="BX98" s="13"/>
      <c r="BY98" s="12"/>
      <c r="BZ98" s="12"/>
      <c r="CA98" s="12"/>
      <c r="CB98" s="12"/>
      <c r="CC98" s="17"/>
      <c r="CD98" s="122"/>
      <c r="CE98" s="99">
        <f t="shared" si="20"/>
        <v>2</v>
      </c>
      <c r="CF98" s="278">
        <v>2</v>
      </c>
      <c r="CG98" s="254"/>
      <c r="CH98" s="254"/>
      <c r="CI98" s="254"/>
      <c r="CJ98" s="254"/>
      <c r="CK98" s="254"/>
      <c r="CL98" s="254"/>
      <c r="CM98" s="254"/>
      <c r="CN98" s="254"/>
      <c r="CO98" s="254"/>
      <c r="CP98" s="254"/>
      <c r="CQ98" s="254"/>
      <c r="CR98" s="254"/>
      <c r="CS98" s="254"/>
      <c r="CT98" s="254"/>
      <c r="CU98" s="254"/>
      <c r="CV98" s="254"/>
      <c r="CW98" s="254"/>
      <c r="CX98" s="254"/>
      <c r="CY98" s="254"/>
      <c r="CZ98" s="254"/>
      <c r="DA98" s="254"/>
      <c r="DB98" s="254"/>
      <c r="DC98" s="254"/>
      <c r="DD98" s="254"/>
      <c r="DE98" s="254"/>
      <c r="DF98" s="254"/>
      <c r="DG98" s="254"/>
      <c r="DH98" s="254"/>
    </row>
    <row r="99" spans="1:194" s="258" customFormat="1" ht="20.100000000000001" customHeight="1" thickBot="1" x14ac:dyDescent="0.3">
      <c r="A99" s="231" t="s">
        <v>169</v>
      </c>
      <c r="B99" s="262" t="s">
        <v>79</v>
      </c>
      <c r="C99" s="21">
        <f t="shared" si="21"/>
        <v>360</v>
      </c>
      <c r="D99" s="19"/>
      <c r="E99" s="19"/>
      <c r="F99" s="19"/>
      <c r="G99" s="19"/>
      <c r="H99" s="19"/>
      <c r="I99" s="19"/>
      <c r="J99" s="19"/>
      <c r="K99" s="20">
        <f t="shared" ref="K99" si="22">X99+AE99+AR99+AY99+BG99</f>
        <v>360</v>
      </c>
      <c r="L99" s="263"/>
      <c r="M99" s="37"/>
      <c r="N99" s="37"/>
      <c r="O99" s="37"/>
      <c r="P99" s="37"/>
      <c r="Q99" s="22"/>
      <c r="R99" s="140"/>
      <c r="S99" s="37"/>
      <c r="T99" s="37"/>
      <c r="U99" s="37"/>
      <c r="V99" s="37"/>
      <c r="W99" s="37"/>
      <c r="X99" s="37"/>
      <c r="Y99" s="22"/>
      <c r="Z99" s="110"/>
      <c r="AA99" s="37"/>
      <c r="AB99" s="19"/>
      <c r="AC99" s="36"/>
      <c r="AD99" s="36"/>
      <c r="AE99" s="36"/>
      <c r="AF99" s="26"/>
      <c r="AG99" s="140"/>
      <c r="AH99" s="37"/>
      <c r="AI99" s="19"/>
      <c r="AJ99" s="36"/>
      <c r="AK99" s="36"/>
      <c r="AL99" s="26"/>
      <c r="AM99" s="110"/>
      <c r="AN99" s="37"/>
      <c r="AO99" s="19"/>
      <c r="AP99" s="36"/>
      <c r="AQ99" s="36"/>
      <c r="AR99" s="48">
        <v>120</v>
      </c>
      <c r="AS99" s="68">
        <v>7</v>
      </c>
      <c r="AT99" s="140" t="s">
        <v>110</v>
      </c>
      <c r="AU99" s="37"/>
      <c r="AV99" s="19"/>
      <c r="AW99" s="36"/>
      <c r="AX99" s="36"/>
      <c r="AY99" s="36">
        <v>120</v>
      </c>
      <c r="AZ99" s="26">
        <v>7</v>
      </c>
      <c r="BA99" s="110" t="s">
        <v>110</v>
      </c>
      <c r="BB99" s="37"/>
      <c r="BC99" s="19"/>
      <c r="BD99" s="36"/>
      <c r="BE99" s="36"/>
      <c r="BF99" s="36"/>
      <c r="BG99" s="36">
        <v>120</v>
      </c>
      <c r="BH99" s="26">
        <v>8</v>
      </c>
      <c r="BI99" s="140" t="s">
        <v>110</v>
      </c>
      <c r="BJ99" s="37"/>
      <c r="BK99" s="19"/>
      <c r="BL99" s="36"/>
      <c r="BM99" s="36"/>
      <c r="BN99" s="36"/>
      <c r="BO99" s="36"/>
      <c r="BP99" s="26"/>
      <c r="BQ99" s="110"/>
      <c r="BR99" s="37"/>
      <c r="BS99" s="19"/>
      <c r="BT99" s="36"/>
      <c r="BU99" s="36"/>
      <c r="BV99" s="26"/>
      <c r="BW99" s="140"/>
      <c r="BX99" s="263"/>
      <c r="BY99" s="264"/>
      <c r="BZ99" s="264"/>
      <c r="CA99" s="264"/>
      <c r="CB99" s="264"/>
      <c r="CC99" s="265"/>
      <c r="CD99" s="130"/>
      <c r="CE99" s="233">
        <f t="shared" si="20"/>
        <v>22</v>
      </c>
      <c r="CF99" s="276">
        <v>22</v>
      </c>
      <c r="CG99" s="254"/>
      <c r="CH99" s="254"/>
      <c r="CI99" s="254"/>
      <c r="CJ99" s="254"/>
      <c r="CK99" s="254"/>
      <c r="CL99" s="254"/>
      <c r="CM99" s="254"/>
      <c r="CN99" s="254"/>
      <c r="CO99" s="254"/>
      <c r="CP99" s="254"/>
      <c r="CQ99" s="254"/>
      <c r="CR99" s="254"/>
      <c r="CS99" s="254"/>
      <c r="CT99" s="254"/>
      <c r="CU99" s="254"/>
      <c r="CV99" s="254"/>
      <c r="CW99" s="254"/>
      <c r="CX99" s="254"/>
      <c r="CY99" s="254"/>
      <c r="CZ99" s="254"/>
      <c r="DA99" s="254"/>
      <c r="DB99" s="254"/>
      <c r="DC99" s="254"/>
      <c r="DD99" s="254"/>
      <c r="DE99" s="254"/>
      <c r="DF99" s="254"/>
      <c r="DG99" s="254"/>
      <c r="DH99" s="254"/>
    </row>
    <row r="100" spans="1:194" s="258" customFormat="1" ht="20.100000000000001" customHeight="1" thickBot="1" x14ac:dyDescent="0.3">
      <c r="A100" s="390" t="s">
        <v>35</v>
      </c>
      <c r="B100" s="391"/>
      <c r="C100" s="55">
        <f>SUM(C89:C99)</f>
        <v>840</v>
      </c>
      <c r="D100" s="55">
        <f>SUM(D89:D99)</f>
        <v>150</v>
      </c>
      <c r="E100" s="55"/>
      <c r="F100" s="55"/>
      <c r="G100" s="55">
        <f>SUM(G89:G99)</f>
        <v>330</v>
      </c>
      <c r="H100" s="55"/>
      <c r="I100" s="55"/>
      <c r="J100" s="55"/>
      <c r="K100" s="55">
        <f>SUM(K89:K99)</f>
        <v>360</v>
      </c>
      <c r="L100" s="69"/>
      <c r="M100" s="69"/>
      <c r="N100" s="69"/>
      <c r="O100" s="69"/>
      <c r="P100" s="69"/>
      <c r="Q100" s="51"/>
      <c r="R100" s="143"/>
      <c r="S100" s="69"/>
      <c r="T100" s="69"/>
      <c r="U100" s="69"/>
      <c r="V100" s="69"/>
      <c r="W100" s="69"/>
      <c r="X100" s="69"/>
      <c r="Y100" s="51"/>
      <c r="Z100" s="113"/>
      <c r="AA100" s="51">
        <f>SUM(AA89:AA99)</f>
        <v>30</v>
      </c>
      <c r="AB100" s="51"/>
      <c r="AC100" s="51">
        <f>SUM(AC89:AC99)</f>
        <v>60</v>
      </c>
      <c r="AD100" s="52"/>
      <c r="AE100" s="52"/>
      <c r="AF100" s="51">
        <f>SUM(AF89:AF99)</f>
        <v>6</v>
      </c>
      <c r="AG100" s="143"/>
      <c r="AH100" s="69">
        <f>SUM(AH89:AH99)</f>
        <v>30</v>
      </c>
      <c r="AI100" s="51"/>
      <c r="AJ100" s="51">
        <f>SUM(AJ89:AJ99)</f>
        <v>60</v>
      </c>
      <c r="AK100" s="52"/>
      <c r="AL100" s="51">
        <f>SUM(AL89:AL99)</f>
        <v>4</v>
      </c>
      <c r="AM100" s="113"/>
      <c r="AN100" s="51">
        <f>SUM(AN89:AN99)</f>
        <v>45</v>
      </c>
      <c r="AO100" s="51"/>
      <c r="AP100" s="51">
        <f>SUM(AP89:AP99)</f>
        <v>90</v>
      </c>
      <c r="AQ100" s="52"/>
      <c r="AR100" s="51">
        <f>SUM(AR89:AR99)</f>
        <v>120</v>
      </c>
      <c r="AS100" s="51">
        <f>SUM(AS89:AS99)</f>
        <v>18</v>
      </c>
      <c r="AT100" s="143"/>
      <c r="AU100" s="69">
        <f>SUM(AU89:AU99)</f>
        <v>15</v>
      </c>
      <c r="AV100" s="51"/>
      <c r="AW100" s="51">
        <f>SUM(AW89:AW99)</f>
        <v>30</v>
      </c>
      <c r="AX100" s="52"/>
      <c r="AY100" s="51">
        <f>SUM(AY89:AY99)</f>
        <v>120</v>
      </c>
      <c r="AZ100" s="51">
        <f>SUM(AZ89:AZ99)</f>
        <v>11</v>
      </c>
      <c r="BA100" s="113"/>
      <c r="BB100" s="51">
        <f>SUM(BB89:BB99)</f>
        <v>15</v>
      </c>
      <c r="BC100" s="51"/>
      <c r="BD100" s="51">
        <f>SUM(BD89:BD99)</f>
        <v>30</v>
      </c>
      <c r="BE100" s="52"/>
      <c r="BF100" s="52"/>
      <c r="BG100" s="51">
        <f>SUM(BG89:BG99)</f>
        <v>120</v>
      </c>
      <c r="BH100" s="51">
        <f>SUM(BH89:BH99)</f>
        <v>10</v>
      </c>
      <c r="BI100" s="143"/>
      <c r="BJ100" s="69"/>
      <c r="BK100" s="51"/>
      <c r="BL100" s="51">
        <f>SUM(BL89:BL99)</f>
        <v>15</v>
      </c>
      <c r="BM100" s="52"/>
      <c r="BN100" s="52"/>
      <c r="BO100" s="52"/>
      <c r="BP100" s="51">
        <f>SUM(BP89:BP99)</f>
        <v>2</v>
      </c>
      <c r="BQ100" s="113"/>
      <c r="BR100" s="51">
        <f>SUM(BR89:BR99)</f>
        <v>15</v>
      </c>
      <c r="BS100" s="51"/>
      <c r="BT100" s="51">
        <f>SUM(BT89:BT99)</f>
        <v>30</v>
      </c>
      <c r="BU100" s="52"/>
      <c r="BV100" s="51">
        <f>SUM(BV89:BV99)</f>
        <v>3</v>
      </c>
      <c r="BW100" s="143"/>
      <c r="BX100" s="69"/>
      <c r="BY100" s="51"/>
      <c r="BZ100" s="51"/>
      <c r="CA100" s="51">
        <f>SUM(CA89:CA99)</f>
        <v>15</v>
      </c>
      <c r="CB100" s="51"/>
      <c r="CC100" s="51">
        <f>SUM(CC89:CC99)</f>
        <v>3</v>
      </c>
      <c r="CD100" s="113"/>
      <c r="CE100" s="236">
        <f>SUM(CE89:CE99)</f>
        <v>57</v>
      </c>
      <c r="CF100" s="277">
        <v>57</v>
      </c>
      <c r="CG100" s="254"/>
      <c r="CH100" s="254"/>
      <c r="CI100" s="254"/>
      <c r="CJ100" s="254"/>
      <c r="CK100" s="254"/>
      <c r="CL100" s="254"/>
      <c r="CM100" s="254"/>
      <c r="CN100" s="254"/>
      <c r="CO100" s="254"/>
      <c r="CP100" s="254"/>
      <c r="CQ100" s="254"/>
      <c r="CR100" s="254"/>
      <c r="CS100" s="254"/>
      <c r="CT100" s="254"/>
      <c r="CU100" s="254"/>
      <c r="CV100" s="254"/>
      <c r="CW100" s="254"/>
      <c r="CX100" s="254"/>
      <c r="CY100" s="254"/>
      <c r="CZ100" s="254"/>
      <c r="DA100" s="254"/>
      <c r="DB100" s="254"/>
      <c r="DC100" s="254"/>
      <c r="DD100" s="254"/>
      <c r="DE100" s="254"/>
      <c r="DF100" s="254"/>
      <c r="DG100" s="254"/>
      <c r="DH100" s="254"/>
    </row>
    <row r="101" spans="1:194" s="3" customFormat="1" ht="30" customHeight="1" thickBot="1" x14ac:dyDescent="0.3">
      <c r="A101" s="300"/>
      <c r="B101" s="292" t="s">
        <v>86</v>
      </c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301"/>
      <c r="CE101" s="41"/>
      <c r="CF101" s="19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</row>
    <row r="102" spans="1:194" s="256" customFormat="1" ht="21.75" customHeight="1" x14ac:dyDescent="0.25">
      <c r="A102" s="350" t="s">
        <v>96</v>
      </c>
      <c r="B102" s="371" t="s">
        <v>99</v>
      </c>
      <c r="C102" s="353" t="s">
        <v>100</v>
      </c>
      <c r="D102" s="353"/>
      <c r="E102" s="353"/>
      <c r="F102" s="353"/>
      <c r="G102" s="353"/>
      <c r="H102" s="353"/>
      <c r="I102" s="353"/>
      <c r="J102" s="353"/>
      <c r="K102" s="354"/>
      <c r="L102" s="357" t="s">
        <v>2</v>
      </c>
      <c r="M102" s="358"/>
      <c r="N102" s="358"/>
      <c r="O102" s="358"/>
      <c r="P102" s="358"/>
      <c r="Q102" s="358"/>
      <c r="R102" s="358"/>
      <c r="S102" s="358"/>
      <c r="T102" s="358"/>
      <c r="U102" s="358"/>
      <c r="V102" s="358"/>
      <c r="W102" s="358"/>
      <c r="X102" s="358"/>
      <c r="Y102" s="358"/>
      <c r="Z102" s="359"/>
      <c r="AA102" s="357" t="s">
        <v>3</v>
      </c>
      <c r="AB102" s="358"/>
      <c r="AC102" s="358"/>
      <c r="AD102" s="358"/>
      <c r="AE102" s="358"/>
      <c r="AF102" s="358"/>
      <c r="AG102" s="358"/>
      <c r="AH102" s="358"/>
      <c r="AI102" s="358"/>
      <c r="AJ102" s="358"/>
      <c r="AK102" s="358"/>
      <c r="AL102" s="358"/>
      <c r="AM102" s="359"/>
      <c r="AN102" s="357" t="s">
        <v>4</v>
      </c>
      <c r="AO102" s="358"/>
      <c r="AP102" s="358"/>
      <c r="AQ102" s="358"/>
      <c r="AR102" s="358"/>
      <c r="AS102" s="358"/>
      <c r="AT102" s="358"/>
      <c r="AU102" s="358"/>
      <c r="AV102" s="358"/>
      <c r="AW102" s="358"/>
      <c r="AX102" s="358"/>
      <c r="AY102" s="358"/>
      <c r="AZ102" s="358"/>
      <c r="BA102" s="359"/>
      <c r="BB102" s="357" t="s">
        <v>5</v>
      </c>
      <c r="BC102" s="358"/>
      <c r="BD102" s="358"/>
      <c r="BE102" s="358"/>
      <c r="BF102" s="358"/>
      <c r="BG102" s="358"/>
      <c r="BH102" s="358"/>
      <c r="BI102" s="358"/>
      <c r="BJ102" s="358"/>
      <c r="BK102" s="358"/>
      <c r="BL102" s="358"/>
      <c r="BM102" s="358"/>
      <c r="BN102" s="358"/>
      <c r="BO102" s="358"/>
      <c r="BP102" s="358"/>
      <c r="BQ102" s="359"/>
      <c r="BR102" s="357" t="s">
        <v>6</v>
      </c>
      <c r="BS102" s="358"/>
      <c r="BT102" s="358"/>
      <c r="BU102" s="358"/>
      <c r="BV102" s="358"/>
      <c r="BW102" s="358"/>
      <c r="BX102" s="358"/>
      <c r="BY102" s="358"/>
      <c r="BZ102" s="358"/>
      <c r="CA102" s="358"/>
      <c r="CB102" s="358"/>
      <c r="CC102" s="358"/>
      <c r="CD102" s="359"/>
      <c r="CE102" s="376" t="s">
        <v>93</v>
      </c>
      <c r="CF102" s="385" t="s">
        <v>94</v>
      </c>
      <c r="CG102" s="254"/>
      <c r="CH102" s="254"/>
      <c r="CI102" s="254"/>
      <c r="CJ102" s="254"/>
      <c r="CK102" s="254"/>
      <c r="CL102" s="254"/>
      <c r="CM102" s="254"/>
      <c r="CN102" s="254"/>
      <c r="CO102" s="254"/>
      <c r="CP102" s="254"/>
      <c r="CQ102" s="254"/>
      <c r="CR102" s="254"/>
      <c r="CS102" s="254"/>
      <c r="CT102" s="254"/>
      <c r="CU102" s="254"/>
      <c r="CV102" s="254"/>
      <c r="CW102" s="254"/>
      <c r="CX102" s="254"/>
      <c r="CY102" s="254"/>
      <c r="CZ102" s="254"/>
      <c r="DA102" s="254"/>
      <c r="DB102" s="254"/>
      <c r="DC102" s="254"/>
      <c r="DD102" s="254"/>
      <c r="DE102" s="254"/>
      <c r="DF102" s="254"/>
      <c r="DG102" s="254"/>
      <c r="DH102" s="254"/>
      <c r="DI102" s="255"/>
      <c r="DJ102" s="255"/>
      <c r="DK102" s="255"/>
      <c r="DL102" s="255"/>
      <c r="DM102" s="255"/>
      <c r="DN102" s="255"/>
      <c r="DO102" s="255"/>
      <c r="DP102" s="255"/>
      <c r="DQ102" s="255"/>
      <c r="DR102" s="255"/>
      <c r="DS102" s="255"/>
      <c r="DT102" s="255"/>
      <c r="DU102" s="255"/>
      <c r="DV102" s="255"/>
      <c r="DW102" s="255"/>
      <c r="DX102" s="255"/>
      <c r="DY102" s="255"/>
      <c r="DZ102" s="255"/>
      <c r="EA102" s="255"/>
      <c r="EB102" s="255"/>
      <c r="EC102" s="255"/>
      <c r="ED102" s="255"/>
      <c r="EE102" s="255"/>
      <c r="EF102" s="255"/>
      <c r="EG102" s="255"/>
      <c r="EH102" s="255"/>
      <c r="EI102" s="255"/>
      <c r="EJ102" s="255"/>
      <c r="EK102" s="255"/>
      <c r="EL102" s="255"/>
      <c r="EM102" s="255"/>
      <c r="EN102" s="255"/>
      <c r="EO102" s="255"/>
      <c r="EP102" s="255"/>
      <c r="EQ102" s="255"/>
      <c r="ER102" s="255"/>
      <c r="ES102" s="255"/>
      <c r="ET102" s="255"/>
      <c r="EU102" s="255"/>
      <c r="EV102" s="255"/>
      <c r="EW102" s="255"/>
      <c r="EX102" s="255"/>
      <c r="EY102" s="255"/>
      <c r="EZ102" s="255"/>
      <c r="FA102" s="255"/>
      <c r="FB102" s="255"/>
      <c r="FC102" s="255"/>
      <c r="FD102" s="255"/>
      <c r="FE102" s="255"/>
      <c r="FF102" s="255"/>
      <c r="FG102" s="255"/>
      <c r="FH102" s="255"/>
      <c r="FI102" s="255"/>
      <c r="FJ102" s="255"/>
      <c r="FK102" s="255"/>
      <c r="FL102" s="255"/>
      <c r="FM102" s="255"/>
      <c r="FN102" s="255"/>
      <c r="FO102" s="255"/>
      <c r="FP102" s="255"/>
      <c r="FQ102" s="255"/>
      <c r="FR102" s="255"/>
      <c r="FS102" s="255"/>
      <c r="FT102" s="255"/>
      <c r="FU102" s="255"/>
      <c r="FV102" s="255"/>
      <c r="FW102" s="255"/>
      <c r="FX102" s="255"/>
      <c r="FY102" s="255"/>
      <c r="FZ102" s="255"/>
      <c r="GA102" s="255"/>
      <c r="GB102" s="255"/>
      <c r="GC102" s="255"/>
      <c r="GD102" s="255"/>
      <c r="GE102" s="255"/>
      <c r="GF102" s="255"/>
      <c r="GG102" s="255"/>
      <c r="GH102" s="255"/>
      <c r="GI102" s="255"/>
      <c r="GJ102" s="255"/>
      <c r="GK102" s="255"/>
      <c r="GL102" s="255"/>
    </row>
    <row r="103" spans="1:194" s="256" customFormat="1" ht="21.75" customHeight="1" thickBot="1" x14ac:dyDescent="0.3">
      <c r="A103" s="351"/>
      <c r="B103" s="372"/>
      <c r="C103" s="355"/>
      <c r="D103" s="355"/>
      <c r="E103" s="355"/>
      <c r="F103" s="355"/>
      <c r="G103" s="355"/>
      <c r="H103" s="355"/>
      <c r="I103" s="355"/>
      <c r="J103" s="355"/>
      <c r="K103" s="356"/>
      <c r="L103" s="360"/>
      <c r="M103" s="361"/>
      <c r="N103" s="361"/>
      <c r="O103" s="361"/>
      <c r="P103" s="361"/>
      <c r="Q103" s="361"/>
      <c r="R103" s="361"/>
      <c r="S103" s="361"/>
      <c r="T103" s="361"/>
      <c r="U103" s="361"/>
      <c r="V103" s="361"/>
      <c r="W103" s="361"/>
      <c r="X103" s="361"/>
      <c r="Y103" s="361"/>
      <c r="Z103" s="362"/>
      <c r="AA103" s="360"/>
      <c r="AB103" s="361"/>
      <c r="AC103" s="361"/>
      <c r="AD103" s="361"/>
      <c r="AE103" s="361"/>
      <c r="AF103" s="361"/>
      <c r="AG103" s="361"/>
      <c r="AH103" s="361"/>
      <c r="AI103" s="361"/>
      <c r="AJ103" s="361"/>
      <c r="AK103" s="361"/>
      <c r="AL103" s="361"/>
      <c r="AM103" s="362"/>
      <c r="AN103" s="360"/>
      <c r="AO103" s="361"/>
      <c r="AP103" s="361"/>
      <c r="AQ103" s="361"/>
      <c r="AR103" s="361"/>
      <c r="AS103" s="361"/>
      <c r="AT103" s="361"/>
      <c r="AU103" s="361"/>
      <c r="AV103" s="361"/>
      <c r="AW103" s="361"/>
      <c r="AX103" s="361"/>
      <c r="AY103" s="361"/>
      <c r="AZ103" s="361"/>
      <c r="BA103" s="362"/>
      <c r="BB103" s="360"/>
      <c r="BC103" s="361"/>
      <c r="BD103" s="361"/>
      <c r="BE103" s="361"/>
      <c r="BF103" s="361"/>
      <c r="BG103" s="361"/>
      <c r="BH103" s="361"/>
      <c r="BI103" s="361"/>
      <c r="BJ103" s="361"/>
      <c r="BK103" s="361"/>
      <c r="BL103" s="361"/>
      <c r="BM103" s="361"/>
      <c r="BN103" s="361"/>
      <c r="BO103" s="361"/>
      <c r="BP103" s="361"/>
      <c r="BQ103" s="362"/>
      <c r="BR103" s="360"/>
      <c r="BS103" s="361"/>
      <c r="BT103" s="361"/>
      <c r="BU103" s="361"/>
      <c r="BV103" s="361"/>
      <c r="BW103" s="361"/>
      <c r="BX103" s="361"/>
      <c r="BY103" s="361"/>
      <c r="BZ103" s="361"/>
      <c r="CA103" s="361"/>
      <c r="CB103" s="361"/>
      <c r="CC103" s="361"/>
      <c r="CD103" s="362"/>
      <c r="CE103" s="377"/>
      <c r="CF103" s="386"/>
      <c r="CG103" s="254"/>
      <c r="CH103" s="254"/>
      <c r="CI103" s="254"/>
      <c r="CJ103" s="254"/>
      <c r="CK103" s="254"/>
      <c r="CL103" s="254"/>
      <c r="CM103" s="254"/>
      <c r="CN103" s="254"/>
      <c r="CO103" s="254"/>
      <c r="CP103" s="254"/>
      <c r="CQ103" s="254"/>
      <c r="CR103" s="254"/>
      <c r="CS103" s="254"/>
      <c r="CT103" s="254"/>
      <c r="CU103" s="254"/>
      <c r="CV103" s="254"/>
      <c r="CW103" s="254"/>
      <c r="CX103" s="254"/>
      <c r="CY103" s="254"/>
      <c r="CZ103" s="254"/>
      <c r="DA103" s="254"/>
      <c r="DB103" s="254"/>
      <c r="DC103" s="254"/>
      <c r="DD103" s="254"/>
      <c r="DE103" s="254"/>
      <c r="DF103" s="254"/>
      <c r="DG103" s="254"/>
      <c r="DH103" s="254"/>
      <c r="DI103" s="255"/>
      <c r="DJ103" s="255"/>
      <c r="DK103" s="255"/>
      <c r="DL103" s="255"/>
      <c r="DM103" s="255"/>
      <c r="DN103" s="255"/>
      <c r="DO103" s="255"/>
      <c r="DP103" s="255"/>
      <c r="DQ103" s="255"/>
      <c r="DR103" s="255"/>
      <c r="DS103" s="255"/>
      <c r="DT103" s="255"/>
      <c r="DU103" s="255"/>
      <c r="DV103" s="255"/>
      <c r="DW103" s="255"/>
      <c r="DX103" s="255"/>
      <c r="DY103" s="255"/>
      <c r="DZ103" s="255"/>
      <c r="EA103" s="255"/>
      <c r="EB103" s="255"/>
      <c r="EC103" s="255"/>
      <c r="ED103" s="255"/>
      <c r="EE103" s="255"/>
      <c r="EF103" s="255"/>
      <c r="EG103" s="255"/>
      <c r="EH103" s="255"/>
      <c r="EI103" s="255"/>
      <c r="EJ103" s="255"/>
      <c r="EK103" s="255"/>
      <c r="EL103" s="255"/>
      <c r="EM103" s="255"/>
      <c r="EN103" s="255"/>
      <c r="EO103" s="255"/>
      <c r="EP103" s="255"/>
      <c r="EQ103" s="255"/>
      <c r="ER103" s="255"/>
      <c r="ES103" s="255"/>
      <c r="ET103" s="255"/>
      <c r="EU103" s="255"/>
      <c r="EV103" s="255"/>
      <c r="EW103" s="255"/>
      <c r="EX103" s="255"/>
      <c r="EY103" s="255"/>
      <c r="EZ103" s="255"/>
      <c r="FA103" s="255"/>
      <c r="FB103" s="255"/>
      <c r="FC103" s="255"/>
      <c r="FD103" s="255"/>
      <c r="FE103" s="255"/>
      <c r="FF103" s="255"/>
      <c r="FG103" s="255"/>
      <c r="FH103" s="255"/>
      <c r="FI103" s="255"/>
      <c r="FJ103" s="255"/>
      <c r="FK103" s="255"/>
      <c r="FL103" s="255"/>
      <c r="FM103" s="255"/>
      <c r="FN103" s="255"/>
      <c r="FO103" s="255"/>
      <c r="FP103" s="255"/>
      <c r="FQ103" s="255"/>
      <c r="FR103" s="255"/>
      <c r="FS103" s="255"/>
      <c r="FT103" s="255"/>
      <c r="FU103" s="255"/>
      <c r="FV103" s="255"/>
      <c r="FW103" s="255"/>
      <c r="FX103" s="255"/>
      <c r="FY103" s="255"/>
      <c r="FZ103" s="255"/>
      <c r="GA103" s="255"/>
      <c r="GB103" s="255"/>
      <c r="GC103" s="255"/>
      <c r="GD103" s="255"/>
      <c r="GE103" s="255"/>
      <c r="GF103" s="255"/>
      <c r="GG103" s="255"/>
      <c r="GH103" s="255"/>
      <c r="GI103" s="255"/>
      <c r="GJ103" s="255"/>
      <c r="GK103" s="255"/>
      <c r="GL103" s="255"/>
    </row>
    <row r="104" spans="1:194" s="256" customFormat="1" ht="21.75" customHeight="1" x14ac:dyDescent="0.25">
      <c r="A104" s="351"/>
      <c r="B104" s="372"/>
      <c r="C104" s="355"/>
      <c r="D104" s="355"/>
      <c r="E104" s="355"/>
      <c r="F104" s="355"/>
      <c r="G104" s="355"/>
      <c r="H104" s="355"/>
      <c r="I104" s="355"/>
      <c r="J104" s="355"/>
      <c r="K104" s="356"/>
      <c r="L104" s="363" t="s">
        <v>7</v>
      </c>
      <c r="M104" s="364"/>
      <c r="N104" s="364"/>
      <c r="O104" s="364"/>
      <c r="P104" s="364"/>
      <c r="Q104" s="364"/>
      <c r="R104" s="365"/>
      <c r="S104" s="364" t="s">
        <v>40</v>
      </c>
      <c r="T104" s="364"/>
      <c r="U104" s="364"/>
      <c r="V104" s="364"/>
      <c r="W104" s="364"/>
      <c r="X104" s="364"/>
      <c r="Y104" s="364"/>
      <c r="Z104" s="369"/>
      <c r="AA104" s="363" t="s">
        <v>8</v>
      </c>
      <c r="AB104" s="364"/>
      <c r="AC104" s="364"/>
      <c r="AD104" s="364"/>
      <c r="AE104" s="364"/>
      <c r="AF104" s="364"/>
      <c r="AG104" s="365"/>
      <c r="AH104" s="364" t="s">
        <v>103</v>
      </c>
      <c r="AI104" s="364"/>
      <c r="AJ104" s="364"/>
      <c r="AK104" s="364"/>
      <c r="AL104" s="364"/>
      <c r="AM104" s="369"/>
      <c r="AN104" s="363" t="s">
        <v>9</v>
      </c>
      <c r="AO104" s="364"/>
      <c r="AP104" s="364"/>
      <c r="AQ104" s="364"/>
      <c r="AR104" s="364"/>
      <c r="AS104" s="364"/>
      <c r="AT104" s="365"/>
      <c r="AU104" s="364" t="s">
        <v>104</v>
      </c>
      <c r="AV104" s="364"/>
      <c r="AW104" s="364"/>
      <c r="AX104" s="364"/>
      <c r="AY104" s="364"/>
      <c r="AZ104" s="364"/>
      <c r="BA104" s="369"/>
      <c r="BB104" s="363" t="s">
        <v>10</v>
      </c>
      <c r="BC104" s="364"/>
      <c r="BD104" s="364"/>
      <c r="BE104" s="364"/>
      <c r="BF104" s="364"/>
      <c r="BG104" s="364"/>
      <c r="BH104" s="364"/>
      <c r="BI104" s="365"/>
      <c r="BJ104" s="364" t="s">
        <v>105</v>
      </c>
      <c r="BK104" s="364"/>
      <c r="BL104" s="364"/>
      <c r="BM104" s="364"/>
      <c r="BN104" s="364"/>
      <c r="BO104" s="364"/>
      <c r="BP104" s="364"/>
      <c r="BQ104" s="369"/>
      <c r="BR104" s="363" t="s">
        <v>11</v>
      </c>
      <c r="BS104" s="364"/>
      <c r="BT104" s="364"/>
      <c r="BU104" s="364"/>
      <c r="BV104" s="364"/>
      <c r="BW104" s="365"/>
      <c r="BX104" s="364" t="s">
        <v>106</v>
      </c>
      <c r="BY104" s="364"/>
      <c r="BZ104" s="364"/>
      <c r="CA104" s="364"/>
      <c r="CB104" s="364"/>
      <c r="CC104" s="364"/>
      <c r="CD104" s="369"/>
      <c r="CE104" s="377"/>
      <c r="CF104" s="386"/>
      <c r="CG104" s="254"/>
      <c r="CH104" s="254"/>
      <c r="CI104" s="254"/>
      <c r="CJ104" s="254"/>
      <c r="CK104" s="254"/>
      <c r="CL104" s="254"/>
      <c r="CM104" s="254"/>
      <c r="CN104" s="254"/>
      <c r="CO104" s="254"/>
      <c r="CP104" s="254"/>
      <c r="CQ104" s="254"/>
      <c r="CR104" s="254"/>
      <c r="CS104" s="254"/>
      <c r="CT104" s="254"/>
      <c r="CU104" s="254"/>
      <c r="CV104" s="254"/>
      <c r="CW104" s="254"/>
      <c r="CX104" s="254"/>
      <c r="CY104" s="254"/>
      <c r="CZ104" s="254"/>
      <c r="DA104" s="254"/>
      <c r="DB104" s="254"/>
      <c r="DC104" s="254"/>
      <c r="DD104" s="254"/>
      <c r="DE104" s="254"/>
      <c r="DF104" s="254"/>
      <c r="DG104" s="254"/>
      <c r="DH104" s="254"/>
      <c r="DI104" s="255"/>
      <c r="DJ104" s="255"/>
      <c r="DK104" s="255"/>
      <c r="DL104" s="255"/>
      <c r="DM104" s="255"/>
      <c r="DN104" s="255"/>
      <c r="DO104" s="255"/>
      <c r="DP104" s="255"/>
      <c r="DQ104" s="255"/>
      <c r="DR104" s="255"/>
      <c r="DS104" s="255"/>
      <c r="DT104" s="255"/>
      <c r="DU104" s="255"/>
      <c r="DV104" s="255"/>
      <c r="DW104" s="255"/>
      <c r="DX104" s="255"/>
      <c r="DY104" s="255"/>
      <c r="DZ104" s="255"/>
      <c r="EA104" s="255"/>
      <c r="EB104" s="255"/>
      <c r="EC104" s="255"/>
      <c r="ED104" s="255"/>
      <c r="EE104" s="255"/>
      <c r="EF104" s="255"/>
      <c r="EG104" s="255"/>
      <c r="EH104" s="255"/>
      <c r="EI104" s="255"/>
      <c r="EJ104" s="255"/>
      <c r="EK104" s="255"/>
      <c r="EL104" s="255"/>
      <c r="EM104" s="255"/>
      <c r="EN104" s="255"/>
      <c r="EO104" s="255"/>
      <c r="EP104" s="255"/>
      <c r="EQ104" s="255"/>
      <c r="ER104" s="255"/>
      <c r="ES104" s="255"/>
      <c r="ET104" s="255"/>
      <c r="EU104" s="255"/>
      <c r="EV104" s="255"/>
      <c r="EW104" s="255"/>
      <c r="EX104" s="255"/>
      <c r="EY104" s="255"/>
      <c r="EZ104" s="255"/>
      <c r="FA104" s="255"/>
      <c r="FB104" s="255"/>
      <c r="FC104" s="255"/>
      <c r="FD104" s="255"/>
      <c r="FE104" s="255"/>
      <c r="FF104" s="255"/>
      <c r="FG104" s="255"/>
      <c r="FH104" s="255"/>
      <c r="FI104" s="255"/>
      <c r="FJ104" s="255"/>
      <c r="FK104" s="255"/>
      <c r="FL104" s="255"/>
      <c r="FM104" s="255"/>
      <c r="FN104" s="255"/>
      <c r="FO104" s="255"/>
      <c r="FP104" s="255"/>
      <c r="FQ104" s="255"/>
      <c r="FR104" s="255"/>
      <c r="FS104" s="255"/>
      <c r="FT104" s="255"/>
      <c r="FU104" s="255"/>
      <c r="FV104" s="255"/>
      <c r="FW104" s="255"/>
      <c r="FX104" s="255"/>
      <c r="FY104" s="255"/>
      <c r="FZ104" s="255"/>
      <c r="GA104" s="255"/>
      <c r="GB104" s="255"/>
      <c r="GC104" s="255"/>
      <c r="GD104" s="255"/>
      <c r="GE104" s="255"/>
      <c r="GF104" s="255"/>
      <c r="GG104" s="255"/>
      <c r="GH104" s="255"/>
      <c r="GI104" s="255"/>
      <c r="GJ104" s="255"/>
      <c r="GK104" s="255"/>
      <c r="GL104" s="255"/>
    </row>
    <row r="105" spans="1:194" s="256" customFormat="1" ht="21.75" customHeight="1" thickBot="1" x14ac:dyDescent="0.3">
      <c r="A105" s="351"/>
      <c r="B105" s="372"/>
      <c r="C105" s="355"/>
      <c r="D105" s="355"/>
      <c r="E105" s="355"/>
      <c r="F105" s="355"/>
      <c r="G105" s="355"/>
      <c r="H105" s="355"/>
      <c r="I105" s="355"/>
      <c r="J105" s="355"/>
      <c r="K105" s="356"/>
      <c r="L105" s="366"/>
      <c r="M105" s="367"/>
      <c r="N105" s="367"/>
      <c r="O105" s="367"/>
      <c r="P105" s="367"/>
      <c r="Q105" s="367"/>
      <c r="R105" s="368"/>
      <c r="S105" s="367"/>
      <c r="T105" s="367"/>
      <c r="U105" s="367"/>
      <c r="V105" s="367"/>
      <c r="W105" s="367"/>
      <c r="X105" s="367"/>
      <c r="Y105" s="367"/>
      <c r="Z105" s="370"/>
      <c r="AA105" s="366"/>
      <c r="AB105" s="367"/>
      <c r="AC105" s="367"/>
      <c r="AD105" s="367"/>
      <c r="AE105" s="367"/>
      <c r="AF105" s="367"/>
      <c r="AG105" s="368"/>
      <c r="AH105" s="367"/>
      <c r="AI105" s="367"/>
      <c r="AJ105" s="367"/>
      <c r="AK105" s="367"/>
      <c r="AL105" s="367"/>
      <c r="AM105" s="370"/>
      <c r="AN105" s="366"/>
      <c r="AO105" s="367"/>
      <c r="AP105" s="367"/>
      <c r="AQ105" s="367"/>
      <c r="AR105" s="367"/>
      <c r="AS105" s="367"/>
      <c r="AT105" s="368"/>
      <c r="AU105" s="367"/>
      <c r="AV105" s="367"/>
      <c r="AW105" s="367"/>
      <c r="AX105" s="367"/>
      <c r="AY105" s="367"/>
      <c r="AZ105" s="367"/>
      <c r="BA105" s="370"/>
      <c r="BB105" s="366"/>
      <c r="BC105" s="367"/>
      <c r="BD105" s="367"/>
      <c r="BE105" s="367"/>
      <c r="BF105" s="367"/>
      <c r="BG105" s="367"/>
      <c r="BH105" s="367"/>
      <c r="BI105" s="368"/>
      <c r="BJ105" s="367"/>
      <c r="BK105" s="367"/>
      <c r="BL105" s="367"/>
      <c r="BM105" s="367"/>
      <c r="BN105" s="367"/>
      <c r="BO105" s="367"/>
      <c r="BP105" s="367"/>
      <c r="BQ105" s="370"/>
      <c r="BR105" s="366"/>
      <c r="BS105" s="367"/>
      <c r="BT105" s="367"/>
      <c r="BU105" s="367"/>
      <c r="BV105" s="367"/>
      <c r="BW105" s="368"/>
      <c r="BX105" s="367"/>
      <c r="BY105" s="367"/>
      <c r="BZ105" s="367"/>
      <c r="CA105" s="367"/>
      <c r="CB105" s="367"/>
      <c r="CC105" s="367"/>
      <c r="CD105" s="370"/>
      <c r="CE105" s="377"/>
      <c r="CF105" s="386"/>
      <c r="CG105" s="254"/>
      <c r="CH105" s="254"/>
      <c r="CI105" s="254"/>
      <c r="CJ105" s="254"/>
      <c r="CK105" s="254"/>
      <c r="CL105" s="254"/>
      <c r="CM105" s="254"/>
      <c r="CN105" s="254"/>
      <c r="CO105" s="254"/>
      <c r="CP105" s="254"/>
      <c r="CQ105" s="254"/>
      <c r="CR105" s="254"/>
      <c r="CS105" s="254"/>
      <c r="CT105" s="254"/>
      <c r="CU105" s="254"/>
      <c r="CV105" s="254"/>
      <c r="CW105" s="254"/>
      <c r="CX105" s="254"/>
      <c r="CY105" s="254"/>
      <c r="CZ105" s="254"/>
      <c r="DA105" s="254"/>
      <c r="DB105" s="254"/>
      <c r="DC105" s="254"/>
      <c r="DD105" s="254"/>
      <c r="DE105" s="254"/>
      <c r="DF105" s="254"/>
      <c r="DG105" s="254"/>
      <c r="DH105" s="254"/>
      <c r="DI105" s="255"/>
      <c r="DJ105" s="255"/>
      <c r="DK105" s="255"/>
      <c r="DL105" s="255"/>
      <c r="DM105" s="255"/>
      <c r="DN105" s="255"/>
      <c r="DO105" s="255"/>
      <c r="DP105" s="255"/>
      <c r="DQ105" s="255"/>
      <c r="DR105" s="255"/>
      <c r="DS105" s="255"/>
      <c r="DT105" s="255"/>
      <c r="DU105" s="255"/>
      <c r="DV105" s="255"/>
      <c r="DW105" s="255"/>
      <c r="DX105" s="255"/>
      <c r="DY105" s="255"/>
      <c r="DZ105" s="255"/>
      <c r="EA105" s="255"/>
      <c r="EB105" s="255"/>
      <c r="EC105" s="255"/>
      <c r="ED105" s="255"/>
      <c r="EE105" s="255"/>
      <c r="EF105" s="255"/>
      <c r="EG105" s="255"/>
      <c r="EH105" s="255"/>
      <c r="EI105" s="255"/>
      <c r="EJ105" s="255"/>
      <c r="EK105" s="255"/>
      <c r="EL105" s="255"/>
      <c r="EM105" s="255"/>
      <c r="EN105" s="255"/>
      <c r="EO105" s="255"/>
      <c r="EP105" s="255"/>
      <c r="EQ105" s="255"/>
      <c r="ER105" s="255"/>
      <c r="ES105" s="255"/>
      <c r="ET105" s="255"/>
      <c r="EU105" s="255"/>
      <c r="EV105" s="255"/>
      <c r="EW105" s="255"/>
      <c r="EX105" s="255"/>
      <c r="EY105" s="255"/>
      <c r="EZ105" s="255"/>
      <c r="FA105" s="255"/>
      <c r="FB105" s="255"/>
      <c r="FC105" s="255"/>
      <c r="FD105" s="255"/>
      <c r="FE105" s="255"/>
      <c r="FF105" s="255"/>
      <c r="FG105" s="255"/>
      <c r="FH105" s="255"/>
      <c r="FI105" s="255"/>
      <c r="FJ105" s="255"/>
      <c r="FK105" s="255"/>
      <c r="FL105" s="255"/>
      <c r="FM105" s="255"/>
      <c r="FN105" s="255"/>
      <c r="FO105" s="255"/>
      <c r="FP105" s="255"/>
      <c r="FQ105" s="255"/>
      <c r="FR105" s="255"/>
      <c r="FS105" s="255"/>
      <c r="FT105" s="255"/>
      <c r="FU105" s="255"/>
      <c r="FV105" s="255"/>
      <c r="FW105" s="255"/>
      <c r="FX105" s="255"/>
      <c r="FY105" s="255"/>
      <c r="FZ105" s="255"/>
      <c r="GA105" s="255"/>
      <c r="GB105" s="255"/>
      <c r="GC105" s="255"/>
      <c r="GD105" s="255"/>
      <c r="GE105" s="255"/>
      <c r="GF105" s="255"/>
      <c r="GG105" s="255"/>
      <c r="GH105" s="255"/>
      <c r="GI105" s="255"/>
      <c r="GJ105" s="255"/>
      <c r="GK105" s="255"/>
      <c r="GL105" s="255"/>
    </row>
    <row r="106" spans="1:194" s="256" customFormat="1" ht="129.94999999999999" customHeight="1" thickBot="1" x14ac:dyDescent="0.3">
      <c r="A106" s="352"/>
      <c r="B106" s="373"/>
      <c r="C106" s="244" t="s">
        <v>0</v>
      </c>
      <c r="D106" s="245" t="s">
        <v>97</v>
      </c>
      <c r="E106" s="246" t="s">
        <v>1</v>
      </c>
      <c r="F106" s="205" t="s">
        <v>189</v>
      </c>
      <c r="G106" s="246" t="s">
        <v>113</v>
      </c>
      <c r="H106" s="246" t="s">
        <v>108</v>
      </c>
      <c r="I106" s="246" t="s">
        <v>111</v>
      </c>
      <c r="J106" s="205" t="s">
        <v>188</v>
      </c>
      <c r="K106" s="247" t="s">
        <v>98</v>
      </c>
      <c r="L106" s="214" t="s">
        <v>97</v>
      </c>
      <c r="M106" s="208" t="s">
        <v>1</v>
      </c>
      <c r="N106" s="205" t="s">
        <v>189</v>
      </c>
      <c r="O106" s="210" t="s">
        <v>113</v>
      </c>
      <c r="P106" s="205" t="s">
        <v>188</v>
      </c>
      <c r="Q106" s="208" t="s">
        <v>12</v>
      </c>
      <c r="R106" s="211" t="s">
        <v>101</v>
      </c>
      <c r="S106" s="207" t="s">
        <v>97</v>
      </c>
      <c r="T106" s="208" t="s">
        <v>1</v>
      </c>
      <c r="U106" s="205" t="s">
        <v>189</v>
      </c>
      <c r="V106" s="210" t="s">
        <v>113</v>
      </c>
      <c r="W106" s="205" t="s">
        <v>188</v>
      </c>
      <c r="X106" s="212" t="s">
        <v>98</v>
      </c>
      <c r="Y106" s="208" t="s">
        <v>12</v>
      </c>
      <c r="Z106" s="213" t="s">
        <v>101</v>
      </c>
      <c r="AA106" s="214" t="s">
        <v>97</v>
      </c>
      <c r="AB106" s="208" t="s">
        <v>1</v>
      </c>
      <c r="AC106" s="210" t="s">
        <v>113</v>
      </c>
      <c r="AD106" s="209" t="s">
        <v>111</v>
      </c>
      <c r="AE106" s="212" t="s">
        <v>98</v>
      </c>
      <c r="AF106" s="208" t="s">
        <v>12</v>
      </c>
      <c r="AG106" s="211" t="s">
        <v>101</v>
      </c>
      <c r="AH106" s="207" t="s">
        <v>97</v>
      </c>
      <c r="AI106" s="208" t="s">
        <v>1</v>
      </c>
      <c r="AJ106" s="210" t="s">
        <v>113</v>
      </c>
      <c r="AK106" s="209" t="s">
        <v>111</v>
      </c>
      <c r="AL106" s="208" t="s">
        <v>12</v>
      </c>
      <c r="AM106" s="213" t="s">
        <v>101</v>
      </c>
      <c r="AN106" s="214" t="s">
        <v>97</v>
      </c>
      <c r="AO106" s="208" t="s">
        <v>1</v>
      </c>
      <c r="AP106" s="210" t="s">
        <v>113</v>
      </c>
      <c r="AQ106" s="209" t="s">
        <v>111</v>
      </c>
      <c r="AR106" s="212" t="s">
        <v>98</v>
      </c>
      <c r="AS106" s="205" t="s">
        <v>12</v>
      </c>
      <c r="AT106" s="211" t="s">
        <v>101</v>
      </c>
      <c r="AU106" s="207" t="s">
        <v>97</v>
      </c>
      <c r="AV106" s="208" t="s">
        <v>1</v>
      </c>
      <c r="AW106" s="210" t="s">
        <v>113</v>
      </c>
      <c r="AX106" s="209" t="s">
        <v>111</v>
      </c>
      <c r="AY106" s="205" t="s">
        <v>98</v>
      </c>
      <c r="AZ106" s="215" t="s">
        <v>12</v>
      </c>
      <c r="BA106" s="213" t="s">
        <v>101</v>
      </c>
      <c r="BB106" s="214" t="s">
        <v>97</v>
      </c>
      <c r="BC106" s="208" t="s">
        <v>1</v>
      </c>
      <c r="BD106" s="210" t="s">
        <v>113</v>
      </c>
      <c r="BE106" s="210" t="s">
        <v>108</v>
      </c>
      <c r="BF106" s="209" t="s">
        <v>111</v>
      </c>
      <c r="BG106" s="212" t="s">
        <v>98</v>
      </c>
      <c r="BH106" s="205" t="s">
        <v>12</v>
      </c>
      <c r="BI106" s="211" t="s">
        <v>101</v>
      </c>
      <c r="BJ106" s="207" t="s">
        <v>97</v>
      </c>
      <c r="BK106" s="208" t="s">
        <v>1</v>
      </c>
      <c r="BL106" s="210" t="s">
        <v>113</v>
      </c>
      <c r="BM106" s="210" t="s">
        <v>108</v>
      </c>
      <c r="BN106" s="209" t="s">
        <v>111</v>
      </c>
      <c r="BO106" s="212" t="s">
        <v>98</v>
      </c>
      <c r="BP106" s="208" t="s">
        <v>12</v>
      </c>
      <c r="BQ106" s="213" t="s">
        <v>101</v>
      </c>
      <c r="BR106" s="214" t="s">
        <v>97</v>
      </c>
      <c r="BS106" s="208" t="s">
        <v>1</v>
      </c>
      <c r="BT106" s="210" t="s">
        <v>113</v>
      </c>
      <c r="BU106" s="210" t="s">
        <v>108</v>
      </c>
      <c r="BV106" s="208" t="s">
        <v>12</v>
      </c>
      <c r="BW106" s="211" t="s">
        <v>101</v>
      </c>
      <c r="BX106" s="207" t="s">
        <v>97</v>
      </c>
      <c r="BY106" s="208" t="s">
        <v>1</v>
      </c>
      <c r="BZ106" s="205" t="s">
        <v>189</v>
      </c>
      <c r="CA106" s="210" t="s">
        <v>113</v>
      </c>
      <c r="CB106" s="210" t="s">
        <v>108</v>
      </c>
      <c r="CC106" s="208" t="s">
        <v>12</v>
      </c>
      <c r="CD106" s="213" t="s">
        <v>101</v>
      </c>
      <c r="CE106" s="384"/>
      <c r="CF106" s="387"/>
      <c r="CG106" s="254"/>
      <c r="CH106" s="254"/>
      <c r="CI106" s="254"/>
      <c r="CJ106" s="254"/>
      <c r="CK106" s="254"/>
      <c r="CL106" s="254"/>
      <c r="CM106" s="254"/>
      <c r="CN106" s="254"/>
      <c r="CO106" s="254"/>
      <c r="CP106" s="254"/>
      <c r="CQ106" s="254"/>
      <c r="CR106" s="254"/>
      <c r="CS106" s="254"/>
      <c r="CT106" s="254"/>
      <c r="CU106" s="254"/>
      <c r="CV106" s="254"/>
      <c r="CW106" s="254"/>
      <c r="CX106" s="254"/>
      <c r="CY106" s="254"/>
      <c r="CZ106" s="254"/>
      <c r="DA106" s="254"/>
      <c r="DB106" s="254"/>
      <c r="DC106" s="254"/>
      <c r="DD106" s="254"/>
      <c r="DE106" s="254"/>
      <c r="DF106" s="254"/>
      <c r="DG106" s="254"/>
      <c r="DH106" s="254"/>
      <c r="DI106" s="255"/>
      <c r="DJ106" s="255"/>
      <c r="DK106" s="255"/>
      <c r="DL106" s="255"/>
      <c r="DM106" s="255"/>
      <c r="DN106" s="255"/>
      <c r="DO106" s="255"/>
      <c r="DP106" s="255"/>
      <c r="DQ106" s="255"/>
      <c r="DR106" s="255"/>
      <c r="DS106" s="255"/>
      <c r="DT106" s="255"/>
      <c r="DU106" s="255"/>
      <c r="DV106" s="255"/>
      <c r="DW106" s="255"/>
      <c r="DX106" s="255"/>
      <c r="DY106" s="255"/>
      <c r="DZ106" s="255"/>
      <c r="EA106" s="255"/>
      <c r="EB106" s="255"/>
      <c r="EC106" s="255"/>
      <c r="ED106" s="255"/>
      <c r="EE106" s="255"/>
      <c r="EF106" s="255"/>
      <c r="EG106" s="255"/>
      <c r="EH106" s="255"/>
      <c r="EI106" s="255"/>
      <c r="EJ106" s="255"/>
      <c r="EK106" s="255"/>
      <c r="EL106" s="255"/>
      <c r="EM106" s="255"/>
      <c r="EN106" s="255"/>
      <c r="EO106" s="255"/>
      <c r="EP106" s="255"/>
      <c r="EQ106" s="255"/>
      <c r="ER106" s="255"/>
      <c r="ES106" s="255"/>
      <c r="ET106" s="255"/>
      <c r="EU106" s="255"/>
      <c r="EV106" s="255"/>
      <c r="EW106" s="255"/>
      <c r="EX106" s="255"/>
      <c r="EY106" s="255"/>
      <c r="EZ106" s="255"/>
      <c r="FA106" s="255"/>
      <c r="FB106" s="255"/>
      <c r="FC106" s="255"/>
      <c r="FD106" s="255"/>
      <c r="FE106" s="255"/>
      <c r="FF106" s="255"/>
      <c r="FG106" s="255"/>
      <c r="FH106" s="255"/>
      <c r="FI106" s="255"/>
      <c r="FJ106" s="255"/>
      <c r="FK106" s="255"/>
      <c r="FL106" s="255"/>
      <c r="FM106" s="255"/>
      <c r="FN106" s="255"/>
      <c r="FO106" s="255"/>
      <c r="FP106" s="255"/>
      <c r="FQ106" s="255"/>
      <c r="FR106" s="255"/>
      <c r="FS106" s="255"/>
      <c r="FT106" s="255"/>
      <c r="FU106" s="255"/>
      <c r="FV106" s="255"/>
      <c r="FW106" s="255"/>
      <c r="FX106" s="255"/>
      <c r="FY106" s="255"/>
      <c r="FZ106" s="255"/>
      <c r="GA106" s="255"/>
      <c r="GB106" s="255"/>
      <c r="GC106" s="255"/>
      <c r="GD106" s="255"/>
      <c r="GE106" s="255"/>
      <c r="GF106" s="255"/>
      <c r="GG106" s="255"/>
      <c r="GH106" s="255"/>
      <c r="GI106" s="255"/>
      <c r="GJ106" s="255"/>
      <c r="GK106" s="255"/>
      <c r="GL106" s="255"/>
    </row>
    <row r="107" spans="1:194" s="258" customFormat="1" ht="20.100000000000001" customHeight="1" x14ac:dyDescent="0.25">
      <c r="A107" s="221" t="s">
        <v>170</v>
      </c>
      <c r="B107" s="266" t="s">
        <v>77</v>
      </c>
      <c r="C107" s="65">
        <f t="shared" ref="C107" si="23">SUM(D107:K107)</f>
        <v>30</v>
      </c>
      <c r="D107" s="44">
        <f>L107+S107+AA107+AH107+AN107+AU107+BB107+BJ107+BR107+BX107</f>
        <v>15</v>
      </c>
      <c r="E107" s="44">
        <f>M107+T107+AB107+AI107+AO107+AV107+BC107+BK107+BS107+BY107</f>
        <v>15</v>
      </c>
      <c r="F107" s="44"/>
      <c r="G107" s="44"/>
      <c r="H107" s="44"/>
      <c r="I107" s="44"/>
      <c r="J107" s="44"/>
      <c r="K107" s="46"/>
      <c r="L107" s="257"/>
      <c r="M107" s="9"/>
      <c r="N107" s="9"/>
      <c r="O107" s="9"/>
      <c r="P107" s="9"/>
      <c r="Q107" s="18"/>
      <c r="R107" s="139"/>
      <c r="S107" s="9"/>
      <c r="T107" s="9"/>
      <c r="U107" s="9"/>
      <c r="V107" s="9"/>
      <c r="W107" s="9"/>
      <c r="X107" s="9"/>
      <c r="Y107" s="18"/>
      <c r="Z107" s="135"/>
      <c r="AA107" s="9"/>
      <c r="AB107" s="10"/>
      <c r="AC107" s="32"/>
      <c r="AD107" s="32"/>
      <c r="AE107" s="32"/>
      <c r="AF107" s="18"/>
      <c r="AG107" s="151"/>
      <c r="AH107" s="9"/>
      <c r="AI107" s="10"/>
      <c r="AJ107" s="32"/>
      <c r="AK107" s="32"/>
      <c r="AL107" s="18"/>
      <c r="AM107" s="135"/>
      <c r="AN107" s="9">
        <v>15</v>
      </c>
      <c r="AO107" s="10">
        <v>15</v>
      </c>
      <c r="AP107" s="32"/>
      <c r="AQ107" s="32"/>
      <c r="AR107" s="32"/>
      <c r="AS107" s="18">
        <v>3</v>
      </c>
      <c r="AT107" s="151" t="s">
        <v>102</v>
      </c>
      <c r="AU107" s="9"/>
      <c r="AV107" s="10"/>
      <c r="AW107" s="32"/>
      <c r="AX107" s="32"/>
      <c r="AY107" s="32"/>
      <c r="AZ107" s="18"/>
      <c r="BA107" s="135"/>
      <c r="BB107" s="9"/>
      <c r="BC107" s="10"/>
      <c r="BD107" s="32"/>
      <c r="BE107" s="32"/>
      <c r="BF107" s="32"/>
      <c r="BG107" s="32"/>
      <c r="BH107" s="18"/>
      <c r="BI107" s="151"/>
      <c r="BJ107" s="9"/>
      <c r="BK107" s="10"/>
      <c r="BL107" s="32"/>
      <c r="BM107" s="32"/>
      <c r="BN107" s="32"/>
      <c r="BO107" s="32"/>
      <c r="BP107" s="18"/>
      <c r="BQ107" s="135"/>
      <c r="BR107" s="9"/>
      <c r="BS107" s="10"/>
      <c r="BT107" s="32"/>
      <c r="BU107" s="32"/>
      <c r="BV107" s="18"/>
      <c r="BW107" s="151"/>
      <c r="BX107" s="9"/>
      <c r="BY107" s="10"/>
      <c r="BZ107" s="10"/>
      <c r="CA107" s="10"/>
      <c r="CB107" s="10"/>
      <c r="CC107" s="18"/>
      <c r="CD107" s="129"/>
      <c r="CE107" s="221">
        <f>Q107+Y107+AF107+AL107+AS107+AZ107+BH107+BP107+BV107+CC107</f>
        <v>3</v>
      </c>
      <c r="CF107" s="275">
        <v>1</v>
      </c>
      <c r="CG107" s="254"/>
      <c r="CH107" s="254"/>
      <c r="CI107" s="254"/>
      <c r="CJ107" s="254"/>
      <c r="CK107" s="254"/>
      <c r="CL107" s="254"/>
      <c r="CM107" s="254"/>
      <c r="CN107" s="254"/>
      <c r="CO107" s="254"/>
      <c r="CP107" s="254"/>
      <c r="CQ107" s="254"/>
      <c r="CR107" s="254"/>
      <c r="CS107" s="254"/>
      <c r="CT107" s="254"/>
      <c r="CU107" s="254"/>
      <c r="CV107" s="254"/>
      <c r="CW107" s="254"/>
      <c r="CX107" s="254"/>
      <c r="CY107" s="254"/>
      <c r="CZ107" s="254"/>
      <c r="DA107" s="254"/>
      <c r="DB107" s="254"/>
      <c r="DC107" s="254"/>
      <c r="DD107" s="254"/>
      <c r="DE107" s="254"/>
      <c r="DF107" s="254"/>
      <c r="DG107" s="254"/>
      <c r="DH107" s="254"/>
    </row>
    <row r="108" spans="1:194" s="258" customFormat="1" ht="50.1" customHeight="1" x14ac:dyDescent="0.25">
      <c r="A108" s="99" t="s">
        <v>171</v>
      </c>
      <c r="B108" s="252" t="s">
        <v>81</v>
      </c>
      <c r="C108" s="64">
        <f t="shared" ref="C108:C110" si="24">SUM(D108:K108)</f>
        <v>30</v>
      </c>
      <c r="D108" s="12"/>
      <c r="E108" s="12"/>
      <c r="F108" s="12"/>
      <c r="G108" s="12">
        <f>O108+V108+AC108+AJ108+AP108+AW108+BD108+BL108+BT108+CA108</f>
        <v>30</v>
      </c>
      <c r="H108" s="12"/>
      <c r="I108" s="12"/>
      <c r="J108" s="12"/>
      <c r="K108" s="11"/>
      <c r="L108" s="13"/>
      <c r="M108" s="13"/>
      <c r="N108" s="13"/>
      <c r="O108" s="13"/>
      <c r="P108" s="13"/>
      <c r="Q108" s="17"/>
      <c r="R108" s="139"/>
      <c r="S108" s="13"/>
      <c r="T108" s="13"/>
      <c r="U108" s="13"/>
      <c r="V108" s="13"/>
      <c r="W108" s="13"/>
      <c r="X108" s="13"/>
      <c r="Y108" s="17"/>
      <c r="Z108" s="109"/>
      <c r="AA108" s="13"/>
      <c r="AB108" s="12"/>
      <c r="AC108" s="23"/>
      <c r="AD108" s="23"/>
      <c r="AE108" s="23"/>
      <c r="AF108" s="17"/>
      <c r="AG108" s="139"/>
      <c r="AH108" s="13"/>
      <c r="AI108" s="12"/>
      <c r="AJ108" s="23"/>
      <c r="AK108" s="23"/>
      <c r="AL108" s="17"/>
      <c r="AM108" s="109"/>
      <c r="AN108" s="13"/>
      <c r="AO108" s="12"/>
      <c r="AP108" s="23"/>
      <c r="AQ108" s="23"/>
      <c r="AR108" s="23"/>
      <c r="AS108" s="17"/>
      <c r="AT108" s="139"/>
      <c r="AU108" s="13"/>
      <c r="AV108" s="12"/>
      <c r="AW108" s="23"/>
      <c r="AX108" s="23"/>
      <c r="AY108" s="23"/>
      <c r="AZ108" s="17"/>
      <c r="BA108" s="109"/>
      <c r="BB108" s="13"/>
      <c r="BC108" s="12"/>
      <c r="BD108" s="23"/>
      <c r="BE108" s="23"/>
      <c r="BF108" s="23"/>
      <c r="BG108" s="23"/>
      <c r="BH108" s="17"/>
      <c r="BI108" s="139"/>
      <c r="BJ108" s="13"/>
      <c r="BK108" s="12"/>
      <c r="BL108" s="23">
        <v>30</v>
      </c>
      <c r="BM108" s="23"/>
      <c r="BN108" s="23"/>
      <c r="BO108" s="23"/>
      <c r="BP108" s="17">
        <v>4</v>
      </c>
      <c r="BQ108" s="109" t="s">
        <v>102</v>
      </c>
      <c r="BR108" s="13"/>
      <c r="BS108" s="12"/>
      <c r="BT108" s="23"/>
      <c r="BU108" s="23"/>
      <c r="BV108" s="17"/>
      <c r="BW108" s="139"/>
      <c r="BX108" s="13"/>
      <c r="BY108" s="12"/>
      <c r="BZ108" s="12"/>
      <c r="CA108" s="12"/>
      <c r="CB108" s="12"/>
      <c r="CC108" s="17"/>
      <c r="CD108" s="122"/>
      <c r="CE108" s="99">
        <f>Q108+Y108+AF108+AL108+AS108+AZ108+BH108+BP108+BV108+CC108</f>
        <v>4</v>
      </c>
      <c r="CF108" s="278">
        <v>4</v>
      </c>
      <c r="CG108" s="254"/>
      <c r="CH108" s="254"/>
      <c r="CI108" s="254"/>
      <c r="CJ108" s="254"/>
      <c r="CK108" s="254"/>
      <c r="CL108" s="254"/>
      <c r="CM108" s="254"/>
      <c r="CN108" s="254"/>
      <c r="CO108" s="254"/>
      <c r="CP108" s="254"/>
      <c r="CQ108" s="254"/>
      <c r="CR108" s="254"/>
      <c r="CS108" s="254"/>
      <c r="CT108" s="254"/>
      <c r="CU108" s="254"/>
      <c r="CV108" s="254"/>
      <c r="CW108" s="254"/>
      <c r="CX108" s="254"/>
      <c r="CY108" s="254"/>
      <c r="CZ108" s="254"/>
      <c r="DA108" s="254"/>
      <c r="DB108" s="254"/>
      <c r="DC108" s="254"/>
      <c r="DD108" s="254"/>
      <c r="DE108" s="254"/>
      <c r="DF108" s="254"/>
      <c r="DG108" s="254"/>
      <c r="DH108" s="254"/>
    </row>
    <row r="109" spans="1:194" s="258" customFormat="1" ht="50.1" customHeight="1" x14ac:dyDescent="0.25">
      <c r="A109" s="99" t="s">
        <v>172</v>
      </c>
      <c r="B109" s="252" t="s">
        <v>71</v>
      </c>
      <c r="C109" s="64">
        <f t="shared" si="24"/>
        <v>30</v>
      </c>
      <c r="D109" s="12"/>
      <c r="E109" s="12">
        <f>M109+T109+AB109+AI109+AO109+AV109+BC109+BK109+BS109+BY109</f>
        <v>30</v>
      </c>
      <c r="F109" s="12"/>
      <c r="G109" s="12"/>
      <c r="H109" s="12"/>
      <c r="I109" s="12"/>
      <c r="J109" s="12"/>
      <c r="K109" s="11"/>
      <c r="L109" s="13"/>
      <c r="M109" s="13"/>
      <c r="N109" s="13"/>
      <c r="O109" s="13"/>
      <c r="P109" s="13"/>
      <c r="Q109" s="17"/>
      <c r="R109" s="139"/>
      <c r="S109" s="13"/>
      <c r="T109" s="13"/>
      <c r="U109" s="13"/>
      <c r="V109" s="13"/>
      <c r="W109" s="13"/>
      <c r="X109" s="13"/>
      <c r="Y109" s="17"/>
      <c r="Z109" s="109"/>
      <c r="AA109" s="13"/>
      <c r="AB109" s="12"/>
      <c r="AC109" s="23"/>
      <c r="AD109" s="23"/>
      <c r="AE109" s="23"/>
      <c r="AF109" s="17"/>
      <c r="AG109" s="139"/>
      <c r="AH109" s="13"/>
      <c r="AI109" s="12"/>
      <c r="AJ109" s="23"/>
      <c r="AK109" s="23"/>
      <c r="AL109" s="17"/>
      <c r="AM109" s="109"/>
      <c r="AN109" s="13"/>
      <c r="AO109" s="12"/>
      <c r="AP109" s="23"/>
      <c r="AQ109" s="23"/>
      <c r="AR109" s="23"/>
      <c r="AS109" s="17"/>
      <c r="AT109" s="139"/>
      <c r="AU109" s="13"/>
      <c r="AV109" s="12"/>
      <c r="AW109" s="23"/>
      <c r="AX109" s="23"/>
      <c r="AY109" s="23"/>
      <c r="AZ109" s="17"/>
      <c r="BA109" s="109"/>
      <c r="BB109" s="13"/>
      <c r="BC109" s="12"/>
      <c r="BD109" s="23"/>
      <c r="BE109" s="23"/>
      <c r="BF109" s="23"/>
      <c r="BG109" s="23"/>
      <c r="BH109" s="17"/>
      <c r="BI109" s="139"/>
      <c r="BJ109" s="13"/>
      <c r="BK109" s="12"/>
      <c r="BL109" s="23"/>
      <c r="BM109" s="23"/>
      <c r="BN109" s="23"/>
      <c r="BO109" s="23"/>
      <c r="BP109" s="17"/>
      <c r="BQ109" s="109"/>
      <c r="BR109" s="13"/>
      <c r="BS109" s="12">
        <v>30</v>
      </c>
      <c r="BT109" s="23"/>
      <c r="BU109" s="23"/>
      <c r="BV109" s="17">
        <v>4</v>
      </c>
      <c r="BW109" s="139" t="s">
        <v>102</v>
      </c>
      <c r="BX109" s="13"/>
      <c r="BY109" s="12"/>
      <c r="BZ109" s="23"/>
      <c r="CA109" s="23"/>
      <c r="CB109" s="23"/>
      <c r="CC109" s="17"/>
      <c r="CD109" s="122"/>
      <c r="CE109" s="99">
        <f>Q109+Y109+AF109+AL109+AS109+AZ109+BH109+BP109+BV109+CC109</f>
        <v>4</v>
      </c>
      <c r="CF109" s="278">
        <v>4</v>
      </c>
      <c r="CG109" s="254"/>
      <c r="CH109" s="254"/>
      <c r="CI109" s="254"/>
      <c r="CJ109" s="254"/>
      <c r="CK109" s="254"/>
      <c r="CL109" s="254"/>
      <c r="CM109" s="254"/>
      <c r="CN109" s="254"/>
      <c r="CO109" s="254"/>
      <c r="CP109" s="254"/>
      <c r="CQ109" s="254"/>
      <c r="CR109" s="254"/>
      <c r="CS109" s="254"/>
      <c r="CT109" s="254"/>
      <c r="CU109" s="254"/>
      <c r="CV109" s="254"/>
      <c r="CW109" s="254"/>
      <c r="CX109" s="254"/>
      <c r="CY109" s="254"/>
      <c r="CZ109" s="254"/>
      <c r="DA109" s="254"/>
      <c r="DB109" s="254"/>
      <c r="DC109" s="254"/>
      <c r="DD109" s="254"/>
      <c r="DE109" s="254"/>
      <c r="DF109" s="254"/>
      <c r="DG109" s="254"/>
      <c r="DH109" s="254"/>
    </row>
    <row r="110" spans="1:194" s="258" customFormat="1" ht="50.1" customHeight="1" thickBot="1" x14ac:dyDescent="0.3">
      <c r="A110" s="231" t="s">
        <v>173</v>
      </c>
      <c r="B110" s="235" t="s">
        <v>72</v>
      </c>
      <c r="C110" s="67">
        <f t="shared" si="24"/>
        <v>30</v>
      </c>
      <c r="D110" s="47"/>
      <c r="E110" s="47"/>
      <c r="F110" s="47"/>
      <c r="G110" s="47">
        <f>O110+V110+AC110+AJ110+AP110+AW110+BD110+BL110+BT110+CA110</f>
        <v>30</v>
      </c>
      <c r="H110" s="47"/>
      <c r="I110" s="47"/>
      <c r="J110" s="47"/>
      <c r="K110" s="49"/>
      <c r="L110" s="37"/>
      <c r="M110" s="37"/>
      <c r="N110" s="37"/>
      <c r="O110" s="37"/>
      <c r="P110" s="37"/>
      <c r="Q110" s="22"/>
      <c r="R110" s="140"/>
      <c r="S110" s="37"/>
      <c r="T110" s="37"/>
      <c r="U110" s="37"/>
      <c r="V110" s="37"/>
      <c r="W110" s="37"/>
      <c r="X110" s="37"/>
      <c r="Y110" s="22"/>
      <c r="Z110" s="110"/>
      <c r="AA110" s="37"/>
      <c r="AB110" s="19"/>
      <c r="AC110" s="36"/>
      <c r="AD110" s="36"/>
      <c r="AE110" s="36"/>
      <c r="AF110" s="22"/>
      <c r="AG110" s="140"/>
      <c r="AH110" s="37"/>
      <c r="AI110" s="19"/>
      <c r="AJ110" s="36"/>
      <c r="AK110" s="36"/>
      <c r="AL110" s="22"/>
      <c r="AM110" s="110"/>
      <c r="AN110" s="37"/>
      <c r="AO110" s="19"/>
      <c r="AP110" s="36"/>
      <c r="AQ110" s="36"/>
      <c r="AR110" s="36"/>
      <c r="AS110" s="22"/>
      <c r="AT110" s="140"/>
      <c r="AU110" s="37"/>
      <c r="AV110" s="19"/>
      <c r="AW110" s="36"/>
      <c r="AX110" s="36"/>
      <c r="AY110" s="36"/>
      <c r="AZ110" s="22"/>
      <c r="BA110" s="110"/>
      <c r="BB110" s="37"/>
      <c r="BC110" s="19"/>
      <c r="BD110" s="36"/>
      <c r="BE110" s="36"/>
      <c r="BF110" s="36"/>
      <c r="BG110" s="36"/>
      <c r="BH110" s="22"/>
      <c r="BI110" s="140"/>
      <c r="BJ110" s="37"/>
      <c r="BK110" s="19"/>
      <c r="BL110" s="36"/>
      <c r="BM110" s="36"/>
      <c r="BN110" s="36"/>
      <c r="BO110" s="36"/>
      <c r="BP110" s="22"/>
      <c r="BQ110" s="110"/>
      <c r="BR110" s="37"/>
      <c r="BS110" s="19"/>
      <c r="BT110" s="36"/>
      <c r="BU110" s="36"/>
      <c r="BV110" s="22"/>
      <c r="BW110" s="140"/>
      <c r="BX110" s="37"/>
      <c r="BY110" s="19"/>
      <c r="BZ110" s="36"/>
      <c r="CA110" s="36">
        <v>30</v>
      </c>
      <c r="CB110" s="36"/>
      <c r="CC110" s="22">
        <v>3</v>
      </c>
      <c r="CD110" s="127" t="s">
        <v>110</v>
      </c>
      <c r="CE110" s="233">
        <f>Q110+Y110+AF110+AL110+AS110+AZ110+BH110+BP110+BV110+CC110</f>
        <v>3</v>
      </c>
      <c r="CF110" s="276">
        <v>3</v>
      </c>
      <c r="CG110" s="254"/>
      <c r="CH110" s="254"/>
      <c r="CI110" s="254"/>
      <c r="CJ110" s="254"/>
      <c r="CK110" s="254"/>
      <c r="CL110" s="254"/>
      <c r="CM110" s="254"/>
      <c r="CN110" s="254"/>
      <c r="CO110" s="254"/>
      <c r="CP110" s="254"/>
      <c r="CQ110" s="254"/>
      <c r="CR110" s="254"/>
      <c r="CS110" s="254"/>
      <c r="CT110" s="254"/>
      <c r="CU110" s="254"/>
      <c r="CV110" s="254"/>
      <c r="CW110" s="254"/>
      <c r="CX110" s="254"/>
      <c r="CY110" s="254"/>
      <c r="CZ110" s="254"/>
      <c r="DA110" s="254"/>
      <c r="DB110" s="254"/>
      <c r="DC110" s="254"/>
      <c r="DD110" s="254"/>
      <c r="DE110" s="254"/>
      <c r="DF110" s="254"/>
      <c r="DG110" s="254"/>
      <c r="DH110" s="254"/>
    </row>
    <row r="111" spans="1:194" ht="20.100000000000001" customHeight="1" thickBot="1" x14ac:dyDescent="0.3">
      <c r="A111" s="388" t="s">
        <v>35</v>
      </c>
      <c r="B111" s="389"/>
      <c r="C111" s="89">
        <f>SUM(C107:C110)</f>
        <v>120</v>
      </c>
      <c r="D111" s="89">
        <f>SUM(D107:D110)</f>
        <v>15</v>
      </c>
      <c r="E111" s="89">
        <f>SUM(E107:E110)</f>
        <v>45</v>
      </c>
      <c r="F111" s="89"/>
      <c r="G111" s="89">
        <f>SUM(G107:G110)</f>
        <v>60</v>
      </c>
      <c r="H111" s="89"/>
      <c r="I111" s="89"/>
      <c r="J111" s="100"/>
      <c r="K111" s="90"/>
      <c r="L111" s="50"/>
      <c r="M111" s="69"/>
      <c r="N111" s="69"/>
      <c r="O111" s="69"/>
      <c r="P111" s="69"/>
      <c r="Q111" s="51"/>
      <c r="R111" s="143"/>
      <c r="S111" s="69"/>
      <c r="T111" s="69"/>
      <c r="U111" s="69"/>
      <c r="V111" s="69"/>
      <c r="W111" s="69"/>
      <c r="X111" s="69"/>
      <c r="Y111" s="51"/>
      <c r="Z111" s="113"/>
      <c r="AA111" s="69"/>
      <c r="AB111" s="51"/>
      <c r="AC111" s="52"/>
      <c r="AD111" s="52"/>
      <c r="AE111" s="52"/>
      <c r="AF111" s="52"/>
      <c r="AG111" s="143"/>
      <c r="AH111" s="69"/>
      <c r="AI111" s="51"/>
      <c r="AJ111" s="52"/>
      <c r="AK111" s="52"/>
      <c r="AL111" s="52"/>
      <c r="AM111" s="113"/>
      <c r="AN111" s="51">
        <f>SUM(AN107:AN110)</f>
        <v>15</v>
      </c>
      <c r="AO111" s="51"/>
      <c r="AP111" s="51">
        <f>SUM(AP107:AP110)</f>
        <v>0</v>
      </c>
      <c r="AQ111" s="52"/>
      <c r="AR111" s="52"/>
      <c r="AS111" s="51">
        <f>SUM(AS107:AS110)</f>
        <v>3</v>
      </c>
      <c r="AT111" s="143"/>
      <c r="AU111" s="69"/>
      <c r="AV111" s="51"/>
      <c r="AW111" s="51">
        <f>SUM(AW107:AW110)</f>
        <v>0</v>
      </c>
      <c r="AX111" s="52"/>
      <c r="AY111" s="52"/>
      <c r="AZ111" s="51">
        <f>SUM(AZ107:AZ110)</f>
        <v>0</v>
      </c>
      <c r="BA111" s="113"/>
      <c r="BB111" s="69"/>
      <c r="BC111" s="51"/>
      <c r="BD111" s="52"/>
      <c r="BE111" s="52"/>
      <c r="BF111" s="52"/>
      <c r="BG111" s="52"/>
      <c r="BH111" s="52"/>
      <c r="BI111" s="141"/>
      <c r="BJ111" s="69"/>
      <c r="BK111" s="51"/>
      <c r="BL111" s="52">
        <f t="shared" ref="BL111:BP111" si="25">SUM(BL107:BL110)</f>
        <v>30</v>
      </c>
      <c r="BM111" s="52"/>
      <c r="BN111" s="52"/>
      <c r="BO111" s="52"/>
      <c r="BP111" s="52">
        <f t="shared" si="25"/>
        <v>4</v>
      </c>
      <c r="BQ111" s="111"/>
      <c r="BR111" s="50"/>
      <c r="BS111" s="51">
        <f>SUM(BS107:BS110)</f>
        <v>30</v>
      </c>
      <c r="BT111" s="52"/>
      <c r="BU111" s="52"/>
      <c r="BV111" s="51">
        <f>SUM(BV107:BV110)</f>
        <v>4</v>
      </c>
      <c r="BW111" s="141"/>
      <c r="BX111" s="69"/>
      <c r="BY111" s="51"/>
      <c r="BZ111" s="51"/>
      <c r="CA111" s="51">
        <f>SUM(CA107:CA110)</f>
        <v>30</v>
      </c>
      <c r="CB111" s="51"/>
      <c r="CC111" s="51">
        <f>SUM(CC107:CC110)</f>
        <v>3</v>
      </c>
      <c r="CD111" s="121"/>
      <c r="CE111" s="267">
        <f>SUM(CE107:CE110)</f>
        <v>14</v>
      </c>
      <c r="CF111" s="268">
        <v>12</v>
      </c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</row>
    <row r="112" spans="1:194" ht="30" customHeight="1" thickBot="1" x14ac:dyDescent="0.3">
      <c r="A112" s="190"/>
      <c r="B112" s="295" t="s">
        <v>184</v>
      </c>
      <c r="C112" s="302"/>
      <c r="D112" s="302"/>
      <c r="E112" s="302"/>
      <c r="F112" s="302"/>
      <c r="G112" s="302"/>
      <c r="H112" s="302"/>
      <c r="I112" s="302"/>
      <c r="J112" s="302"/>
      <c r="K112" s="302"/>
      <c r="L112" s="302"/>
      <c r="M112" s="302"/>
      <c r="N112" s="302"/>
      <c r="O112" s="302"/>
      <c r="P112" s="302"/>
      <c r="Q112" s="302"/>
      <c r="R112" s="302"/>
      <c r="S112" s="302"/>
      <c r="T112" s="302"/>
      <c r="U112" s="302"/>
      <c r="V112" s="302"/>
      <c r="W112" s="302"/>
      <c r="X112" s="302"/>
      <c r="Y112" s="302"/>
      <c r="Z112" s="302"/>
      <c r="AA112" s="302"/>
      <c r="AB112" s="302"/>
      <c r="AC112" s="302"/>
      <c r="AD112" s="302"/>
      <c r="AE112" s="302"/>
      <c r="AF112" s="302"/>
      <c r="AG112" s="302"/>
      <c r="AH112" s="302"/>
      <c r="AI112" s="302"/>
      <c r="AJ112" s="302"/>
      <c r="AK112" s="302"/>
      <c r="AL112" s="302"/>
      <c r="AM112" s="302"/>
      <c r="AN112" s="302"/>
      <c r="AO112" s="302"/>
      <c r="AP112" s="302"/>
      <c r="AQ112" s="302"/>
      <c r="AR112" s="302"/>
      <c r="AS112" s="302"/>
      <c r="AT112" s="302"/>
      <c r="AU112" s="302"/>
      <c r="AV112" s="302"/>
      <c r="AW112" s="302"/>
      <c r="AX112" s="302"/>
      <c r="AY112" s="302"/>
      <c r="AZ112" s="302"/>
      <c r="BA112" s="302"/>
      <c r="BB112" s="302"/>
      <c r="BC112" s="302"/>
      <c r="BD112" s="302"/>
      <c r="BE112" s="302"/>
      <c r="BF112" s="302"/>
      <c r="BG112" s="302"/>
      <c r="BH112" s="302"/>
      <c r="BI112" s="302"/>
      <c r="BJ112" s="302"/>
      <c r="BK112" s="302"/>
      <c r="BL112" s="302"/>
      <c r="BM112" s="302"/>
      <c r="BN112" s="302"/>
      <c r="BO112" s="302"/>
      <c r="BP112" s="302"/>
      <c r="BQ112" s="302"/>
      <c r="BR112" s="295"/>
      <c r="BS112" s="295"/>
      <c r="BT112" s="295"/>
      <c r="BU112" s="295"/>
      <c r="BV112" s="295"/>
      <c r="BW112" s="295"/>
      <c r="BX112" s="295"/>
      <c r="BY112" s="295"/>
      <c r="BZ112" s="295"/>
      <c r="CA112" s="295"/>
      <c r="CB112" s="295"/>
      <c r="CC112" s="295"/>
      <c r="CD112" s="295"/>
      <c r="CE112" s="41"/>
      <c r="CF112" s="19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</row>
    <row r="113" spans="1:194" s="29" customFormat="1" ht="21.75" customHeight="1" x14ac:dyDescent="0.25">
      <c r="A113" s="350" t="s">
        <v>96</v>
      </c>
      <c r="B113" s="371" t="s">
        <v>99</v>
      </c>
      <c r="C113" s="353" t="s">
        <v>100</v>
      </c>
      <c r="D113" s="353"/>
      <c r="E113" s="353"/>
      <c r="F113" s="353"/>
      <c r="G113" s="353"/>
      <c r="H113" s="353"/>
      <c r="I113" s="353"/>
      <c r="J113" s="353"/>
      <c r="K113" s="354"/>
      <c r="L113" s="357" t="s">
        <v>2</v>
      </c>
      <c r="M113" s="358"/>
      <c r="N113" s="358"/>
      <c r="O113" s="358"/>
      <c r="P113" s="358"/>
      <c r="Q113" s="358"/>
      <c r="R113" s="358"/>
      <c r="S113" s="358"/>
      <c r="T113" s="358"/>
      <c r="U113" s="358"/>
      <c r="V113" s="358"/>
      <c r="W113" s="358"/>
      <c r="X113" s="358"/>
      <c r="Y113" s="358"/>
      <c r="Z113" s="359"/>
      <c r="AA113" s="357" t="s">
        <v>3</v>
      </c>
      <c r="AB113" s="358"/>
      <c r="AC113" s="358"/>
      <c r="AD113" s="358"/>
      <c r="AE113" s="358"/>
      <c r="AF113" s="358"/>
      <c r="AG113" s="358"/>
      <c r="AH113" s="358"/>
      <c r="AI113" s="358"/>
      <c r="AJ113" s="358"/>
      <c r="AK113" s="358"/>
      <c r="AL113" s="358"/>
      <c r="AM113" s="359"/>
      <c r="AN113" s="357" t="s">
        <v>4</v>
      </c>
      <c r="AO113" s="358"/>
      <c r="AP113" s="358"/>
      <c r="AQ113" s="358"/>
      <c r="AR113" s="358"/>
      <c r="AS113" s="358"/>
      <c r="AT113" s="358"/>
      <c r="AU113" s="358"/>
      <c r="AV113" s="358"/>
      <c r="AW113" s="358"/>
      <c r="AX113" s="358"/>
      <c r="AY113" s="358"/>
      <c r="AZ113" s="358"/>
      <c r="BA113" s="359"/>
      <c r="BB113" s="357" t="s">
        <v>5</v>
      </c>
      <c r="BC113" s="358"/>
      <c r="BD113" s="358"/>
      <c r="BE113" s="358"/>
      <c r="BF113" s="358"/>
      <c r="BG113" s="358"/>
      <c r="BH113" s="358"/>
      <c r="BI113" s="358"/>
      <c r="BJ113" s="358"/>
      <c r="BK113" s="358"/>
      <c r="BL113" s="358"/>
      <c r="BM113" s="358"/>
      <c r="BN113" s="358"/>
      <c r="BO113" s="358"/>
      <c r="BP113" s="358"/>
      <c r="BQ113" s="359"/>
      <c r="BR113" s="357" t="s">
        <v>6</v>
      </c>
      <c r="BS113" s="358"/>
      <c r="BT113" s="358"/>
      <c r="BU113" s="358"/>
      <c r="BV113" s="358"/>
      <c r="BW113" s="358"/>
      <c r="BX113" s="358"/>
      <c r="BY113" s="358"/>
      <c r="BZ113" s="358"/>
      <c r="CA113" s="358"/>
      <c r="CB113" s="358"/>
      <c r="CC113" s="358"/>
      <c r="CD113" s="359"/>
      <c r="CE113" s="376" t="s">
        <v>93</v>
      </c>
      <c r="CF113" s="385" t="s">
        <v>94</v>
      </c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FS113" s="28"/>
      <c r="FT113" s="28"/>
      <c r="FU113" s="28"/>
      <c r="FV113" s="28"/>
      <c r="FW113" s="28"/>
      <c r="FX113" s="28"/>
      <c r="FY113" s="28"/>
      <c r="FZ113" s="28"/>
      <c r="GA113" s="28"/>
      <c r="GB113" s="28"/>
      <c r="GC113" s="28"/>
      <c r="GD113" s="28"/>
      <c r="GE113" s="28"/>
      <c r="GF113" s="28"/>
      <c r="GG113" s="28"/>
      <c r="GH113" s="28"/>
      <c r="GI113" s="28"/>
      <c r="GJ113" s="28"/>
      <c r="GK113" s="28"/>
      <c r="GL113" s="28"/>
    </row>
    <row r="114" spans="1:194" s="29" customFormat="1" ht="21.75" customHeight="1" thickBot="1" x14ac:dyDescent="0.3">
      <c r="A114" s="351"/>
      <c r="B114" s="372"/>
      <c r="C114" s="355"/>
      <c r="D114" s="355"/>
      <c r="E114" s="355"/>
      <c r="F114" s="355"/>
      <c r="G114" s="355"/>
      <c r="H114" s="355"/>
      <c r="I114" s="355"/>
      <c r="J114" s="355"/>
      <c r="K114" s="356"/>
      <c r="L114" s="360"/>
      <c r="M114" s="361"/>
      <c r="N114" s="361"/>
      <c r="O114" s="361"/>
      <c r="P114" s="361"/>
      <c r="Q114" s="361"/>
      <c r="R114" s="361"/>
      <c r="S114" s="361"/>
      <c r="T114" s="361"/>
      <c r="U114" s="361"/>
      <c r="V114" s="361"/>
      <c r="W114" s="361"/>
      <c r="X114" s="361"/>
      <c r="Y114" s="361"/>
      <c r="Z114" s="362"/>
      <c r="AA114" s="360"/>
      <c r="AB114" s="361"/>
      <c r="AC114" s="361"/>
      <c r="AD114" s="361"/>
      <c r="AE114" s="361"/>
      <c r="AF114" s="361"/>
      <c r="AG114" s="361"/>
      <c r="AH114" s="361"/>
      <c r="AI114" s="361"/>
      <c r="AJ114" s="361"/>
      <c r="AK114" s="361"/>
      <c r="AL114" s="361"/>
      <c r="AM114" s="362"/>
      <c r="AN114" s="360"/>
      <c r="AO114" s="361"/>
      <c r="AP114" s="361"/>
      <c r="AQ114" s="361"/>
      <c r="AR114" s="361"/>
      <c r="AS114" s="361"/>
      <c r="AT114" s="361"/>
      <c r="AU114" s="361"/>
      <c r="AV114" s="361"/>
      <c r="AW114" s="361"/>
      <c r="AX114" s="361"/>
      <c r="AY114" s="361"/>
      <c r="AZ114" s="361"/>
      <c r="BA114" s="362"/>
      <c r="BB114" s="360"/>
      <c r="BC114" s="361"/>
      <c r="BD114" s="361"/>
      <c r="BE114" s="361"/>
      <c r="BF114" s="361"/>
      <c r="BG114" s="361"/>
      <c r="BH114" s="361"/>
      <c r="BI114" s="361"/>
      <c r="BJ114" s="361"/>
      <c r="BK114" s="361"/>
      <c r="BL114" s="361"/>
      <c r="BM114" s="361"/>
      <c r="BN114" s="361"/>
      <c r="BO114" s="361"/>
      <c r="BP114" s="361"/>
      <c r="BQ114" s="362"/>
      <c r="BR114" s="360"/>
      <c r="BS114" s="361"/>
      <c r="BT114" s="361"/>
      <c r="BU114" s="361"/>
      <c r="BV114" s="361"/>
      <c r="BW114" s="361"/>
      <c r="BX114" s="361"/>
      <c r="BY114" s="361"/>
      <c r="BZ114" s="361"/>
      <c r="CA114" s="361"/>
      <c r="CB114" s="361"/>
      <c r="CC114" s="361"/>
      <c r="CD114" s="362"/>
      <c r="CE114" s="377"/>
      <c r="CF114" s="386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FS114" s="28"/>
      <c r="FT114" s="28"/>
      <c r="FU114" s="28"/>
      <c r="FV114" s="28"/>
      <c r="FW114" s="28"/>
      <c r="FX114" s="28"/>
      <c r="FY114" s="28"/>
      <c r="FZ114" s="28"/>
      <c r="GA114" s="28"/>
      <c r="GB114" s="28"/>
      <c r="GC114" s="28"/>
      <c r="GD114" s="28"/>
      <c r="GE114" s="28"/>
      <c r="GF114" s="28"/>
      <c r="GG114" s="28"/>
      <c r="GH114" s="28"/>
      <c r="GI114" s="28"/>
      <c r="GJ114" s="28"/>
      <c r="GK114" s="28"/>
      <c r="GL114" s="28"/>
    </row>
    <row r="115" spans="1:194" s="29" customFormat="1" ht="21.75" customHeight="1" x14ac:dyDescent="0.25">
      <c r="A115" s="351"/>
      <c r="B115" s="372"/>
      <c r="C115" s="355"/>
      <c r="D115" s="355"/>
      <c r="E115" s="355"/>
      <c r="F115" s="355"/>
      <c r="G115" s="355"/>
      <c r="H115" s="355"/>
      <c r="I115" s="355"/>
      <c r="J115" s="355"/>
      <c r="K115" s="356"/>
      <c r="L115" s="363" t="s">
        <v>7</v>
      </c>
      <c r="M115" s="364"/>
      <c r="N115" s="364"/>
      <c r="O115" s="364"/>
      <c r="P115" s="364"/>
      <c r="Q115" s="364"/>
      <c r="R115" s="365"/>
      <c r="S115" s="364" t="s">
        <v>40</v>
      </c>
      <c r="T115" s="364"/>
      <c r="U115" s="364"/>
      <c r="V115" s="364"/>
      <c r="W115" s="364"/>
      <c r="X115" s="364"/>
      <c r="Y115" s="364"/>
      <c r="Z115" s="369"/>
      <c r="AA115" s="363" t="s">
        <v>8</v>
      </c>
      <c r="AB115" s="364"/>
      <c r="AC115" s="364"/>
      <c r="AD115" s="364"/>
      <c r="AE115" s="364"/>
      <c r="AF115" s="364"/>
      <c r="AG115" s="365"/>
      <c r="AH115" s="364" t="s">
        <v>103</v>
      </c>
      <c r="AI115" s="364"/>
      <c r="AJ115" s="364"/>
      <c r="AK115" s="364"/>
      <c r="AL115" s="364"/>
      <c r="AM115" s="369"/>
      <c r="AN115" s="363" t="s">
        <v>9</v>
      </c>
      <c r="AO115" s="364"/>
      <c r="AP115" s="364"/>
      <c r="AQ115" s="364"/>
      <c r="AR115" s="364"/>
      <c r="AS115" s="364"/>
      <c r="AT115" s="365"/>
      <c r="AU115" s="364" t="s">
        <v>104</v>
      </c>
      <c r="AV115" s="364"/>
      <c r="AW115" s="364"/>
      <c r="AX115" s="364"/>
      <c r="AY115" s="364"/>
      <c r="AZ115" s="364"/>
      <c r="BA115" s="369"/>
      <c r="BB115" s="363" t="s">
        <v>10</v>
      </c>
      <c r="BC115" s="364"/>
      <c r="BD115" s="364"/>
      <c r="BE115" s="364"/>
      <c r="BF115" s="364"/>
      <c r="BG115" s="364"/>
      <c r="BH115" s="364"/>
      <c r="BI115" s="365"/>
      <c r="BJ115" s="364" t="s">
        <v>105</v>
      </c>
      <c r="BK115" s="364"/>
      <c r="BL115" s="364"/>
      <c r="BM115" s="364"/>
      <c r="BN115" s="364"/>
      <c r="BO115" s="364"/>
      <c r="BP115" s="364"/>
      <c r="BQ115" s="369"/>
      <c r="BR115" s="363" t="s">
        <v>11</v>
      </c>
      <c r="BS115" s="364"/>
      <c r="BT115" s="364"/>
      <c r="BU115" s="364"/>
      <c r="BV115" s="364"/>
      <c r="BW115" s="365"/>
      <c r="BX115" s="364" t="s">
        <v>106</v>
      </c>
      <c r="BY115" s="364"/>
      <c r="BZ115" s="364"/>
      <c r="CA115" s="364"/>
      <c r="CB115" s="364"/>
      <c r="CC115" s="364"/>
      <c r="CD115" s="369"/>
      <c r="CE115" s="377"/>
      <c r="CF115" s="386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FS115" s="28"/>
      <c r="FT115" s="28"/>
      <c r="FU115" s="28"/>
      <c r="FV115" s="28"/>
      <c r="FW115" s="28"/>
      <c r="FX115" s="28"/>
      <c r="FY115" s="28"/>
      <c r="FZ115" s="28"/>
      <c r="GA115" s="28"/>
      <c r="GB115" s="28"/>
      <c r="GC115" s="28"/>
      <c r="GD115" s="28"/>
      <c r="GE115" s="28"/>
      <c r="GF115" s="28"/>
      <c r="GG115" s="28"/>
      <c r="GH115" s="28"/>
      <c r="GI115" s="28"/>
      <c r="GJ115" s="28"/>
      <c r="GK115" s="28"/>
      <c r="GL115" s="28"/>
    </row>
    <row r="116" spans="1:194" s="29" customFormat="1" ht="21.75" customHeight="1" thickBot="1" x14ac:dyDescent="0.3">
      <c r="A116" s="351"/>
      <c r="B116" s="372"/>
      <c r="C116" s="355"/>
      <c r="D116" s="355"/>
      <c r="E116" s="355"/>
      <c r="F116" s="355"/>
      <c r="G116" s="355"/>
      <c r="H116" s="355"/>
      <c r="I116" s="355"/>
      <c r="J116" s="355"/>
      <c r="K116" s="356"/>
      <c r="L116" s="366"/>
      <c r="M116" s="367"/>
      <c r="N116" s="367"/>
      <c r="O116" s="367"/>
      <c r="P116" s="367"/>
      <c r="Q116" s="367"/>
      <c r="R116" s="368"/>
      <c r="S116" s="367"/>
      <c r="T116" s="367"/>
      <c r="U116" s="367"/>
      <c r="V116" s="367"/>
      <c r="W116" s="367"/>
      <c r="X116" s="367"/>
      <c r="Y116" s="367"/>
      <c r="Z116" s="370"/>
      <c r="AA116" s="366"/>
      <c r="AB116" s="367"/>
      <c r="AC116" s="367"/>
      <c r="AD116" s="367"/>
      <c r="AE116" s="367"/>
      <c r="AF116" s="367"/>
      <c r="AG116" s="368"/>
      <c r="AH116" s="367"/>
      <c r="AI116" s="367"/>
      <c r="AJ116" s="367"/>
      <c r="AK116" s="367"/>
      <c r="AL116" s="367"/>
      <c r="AM116" s="370"/>
      <c r="AN116" s="366"/>
      <c r="AO116" s="367"/>
      <c r="AP116" s="367"/>
      <c r="AQ116" s="367"/>
      <c r="AR116" s="367"/>
      <c r="AS116" s="367"/>
      <c r="AT116" s="368"/>
      <c r="AU116" s="367"/>
      <c r="AV116" s="367"/>
      <c r="AW116" s="367"/>
      <c r="AX116" s="367"/>
      <c r="AY116" s="367"/>
      <c r="AZ116" s="367"/>
      <c r="BA116" s="370"/>
      <c r="BB116" s="366"/>
      <c r="BC116" s="367"/>
      <c r="BD116" s="367"/>
      <c r="BE116" s="367"/>
      <c r="BF116" s="367"/>
      <c r="BG116" s="367"/>
      <c r="BH116" s="367"/>
      <c r="BI116" s="368"/>
      <c r="BJ116" s="367"/>
      <c r="BK116" s="367"/>
      <c r="BL116" s="367"/>
      <c r="BM116" s="367"/>
      <c r="BN116" s="367"/>
      <c r="BO116" s="367"/>
      <c r="BP116" s="367"/>
      <c r="BQ116" s="370"/>
      <c r="BR116" s="366"/>
      <c r="BS116" s="367"/>
      <c r="BT116" s="367"/>
      <c r="BU116" s="367"/>
      <c r="BV116" s="367"/>
      <c r="BW116" s="368"/>
      <c r="BX116" s="367"/>
      <c r="BY116" s="367"/>
      <c r="BZ116" s="367"/>
      <c r="CA116" s="367"/>
      <c r="CB116" s="367"/>
      <c r="CC116" s="367"/>
      <c r="CD116" s="370"/>
      <c r="CE116" s="377"/>
      <c r="CF116" s="386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FS116" s="28"/>
      <c r="FT116" s="28"/>
      <c r="FU116" s="28"/>
      <c r="FV116" s="28"/>
      <c r="FW116" s="28"/>
      <c r="FX116" s="28"/>
      <c r="FY116" s="28"/>
      <c r="FZ116" s="28"/>
      <c r="GA116" s="28"/>
      <c r="GB116" s="28"/>
      <c r="GC116" s="28"/>
      <c r="GD116" s="28"/>
      <c r="GE116" s="28"/>
      <c r="GF116" s="28"/>
      <c r="GG116" s="28"/>
      <c r="GH116" s="28"/>
      <c r="GI116" s="28"/>
      <c r="GJ116" s="28"/>
      <c r="GK116" s="28"/>
      <c r="GL116" s="28"/>
    </row>
    <row r="117" spans="1:194" s="29" customFormat="1" ht="129.94999999999999" customHeight="1" thickBot="1" x14ac:dyDescent="0.3">
      <c r="A117" s="352"/>
      <c r="B117" s="373"/>
      <c r="C117" s="244" t="s">
        <v>0</v>
      </c>
      <c r="D117" s="245" t="s">
        <v>97</v>
      </c>
      <c r="E117" s="246" t="s">
        <v>1</v>
      </c>
      <c r="F117" s="205" t="s">
        <v>189</v>
      </c>
      <c r="G117" s="246" t="s">
        <v>113</v>
      </c>
      <c r="H117" s="246" t="s">
        <v>108</v>
      </c>
      <c r="I117" s="246" t="s">
        <v>111</v>
      </c>
      <c r="J117" s="205" t="s">
        <v>188</v>
      </c>
      <c r="K117" s="247" t="s">
        <v>98</v>
      </c>
      <c r="L117" s="214" t="s">
        <v>97</v>
      </c>
      <c r="M117" s="208" t="s">
        <v>1</v>
      </c>
      <c r="N117" s="205" t="s">
        <v>189</v>
      </c>
      <c r="O117" s="210" t="s">
        <v>113</v>
      </c>
      <c r="P117" s="205" t="s">
        <v>188</v>
      </c>
      <c r="Q117" s="208" t="s">
        <v>12</v>
      </c>
      <c r="R117" s="211" t="s">
        <v>101</v>
      </c>
      <c r="S117" s="207" t="s">
        <v>97</v>
      </c>
      <c r="T117" s="208" t="s">
        <v>1</v>
      </c>
      <c r="U117" s="205" t="s">
        <v>189</v>
      </c>
      <c r="V117" s="210" t="s">
        <v>113</v>
      </c>
      <c r="W117" s="205" t="s">
        <v>188</v>
      </c>
      <c r="X117" s="212" t="s">
        <v>98</v>
      </c>
      <c r="Y117" s="208" t="s">
        <v>12</v>
      </c>
      <c r="Z117" s="213" t="s">
        <v>101</v>
      </c>
      <c r="AA117" s="214" t="s">
        <v>97</v>
      </c>
      <c r="AB117" s="208" t="s">
        <v>1</v>
      </c>
      <c r="AC117" s="210" t="s">
        <v>113</v>
      </c>
      <c r="AD117" s="209" t="s">
        <v>111</v>
      </c>
      <c r="AE117" s="212" t="s">
        <v>98</v>
      </c>
      <c r="AF117" s="208" t="s">
        <v>12</v>
      </c>
      <c r="AG117" s="211" t="s">
        <v>101</v>
      </c>
      <c r="AH117" s="207" t="s">
        <v>97</v>
      </c>
      <c r="AI117" s="208" t="s">
        <v>1</v>
      </c>
      <c r="AJ117" s="210" t="s">
        <v>113</v>
      </c>
      <c r="AK117" s="209" t="s">
        <v>111</v>
      </c>
      <c r="AL117" s="208" t="s">
        <v>12</v>
      </c>
      <c r="AM117" s="213" t="s">
        <v>101</v>
      </c>
      <c r="AN117" s="214" t="s">
        <v>97</v>
      </c>
      <c r="AO117" s="208" t="s">
        <v>1</v>
      </c>
      <c r="AP117" s="210" t="s">
        <v>113</v>
      </c>
      <c r="AQ117" s="209" t="s">
        <v>111</v>
      </c>
      <c r="AR117" s="212" t="s">
        <v>98</v>
      </c>
      <c r="AS117" s="205" t="s">
        <v>12</v>
      </c>
      <c r="AT117" s="211" t="s">
        <v>101</v>
      </c>
      <c r="AU117" s="207" t="s">
        <v>97</v>
      </c>
      <c r="AV117" s="208" t="s">
        <v>1</v>
      </c>
      <c r="AW117" s="210" t="s">
        <v>113</v>
      </c>
      <c r="AX117" s="209" t="s">
        <v>111</v>
      </c>
      <c r="AY117" s="205" t="s">
        <v>98</v>
      </c>
      <c r="AZ117" s="215" t="s">
        <v>12</v>
      </c>
      <c r="BA117" s="213" t="s">
        <v>101</v>
      </c>
      <c r="BB117" s="214" t="s">
        <v>97</v>
      </c>
      <c r="BC117" s="208" t="s">
        <v>1</v>
      </c>
      <c r="BD117" s="210" t="s">
        <v>113</v>
      </c>
      <c r="BE117" s="210" t="s">
        <v>108</v>
      </c>
      <c r="BF117" s="209" t="s">
        <v>111</v>
      </c>
      <c r="BG117" s="212" t="s">
        <v>98</v>
      </c>
      <c r="BH117" s="205" t="s">
        <v>12</v>
      </c>
      <c r="BI117" s="211" t="s">
        <v>101</v>
      </c>
      <c r="BJ117" s="207" t="s">
        <v>97</v>
      </c>
      <c r="BK117" s="208" t="s">
        <v>1</v>
      </c>
      <c r="BL117" s="210" t="s">
        <v>113</v>
      </c>
      <c r="BM117" s="210" t="s">
        <v>108</v>
      </c>
      <c r="BN117" s="209" t="s">
        <v>111</v>
      </c>
      <c r="BO117" s="212" t="s">
        <v>98</v>
      </c>
      <c r="BP117" s="208" t="s">
        <v>12</v>
      </c>
      <c r="BQ117" s="213" t="s">
        <v>101</v>
      </c>
      <c r="BR117" s="214" t="s">
        <v>97</v>
      </c>
      <c r="BS117" s="208" t="s">
        <v>1</v>
      </c>
      <c r="BT117" s="210" t="s">
        <v>113</v>
      </c>
      <c r="BU117" s="210" t="s">
        <v>108</v>
      </c>
      <c r="BV117" s="208" t="s">
        <v>12</v>
      </c>
      <c r="BW117" s="211" t="s">
        <v>101</v>
      </c>
      <c r="BX117" s="207" t="s">
        <v>97</v>
      </c>
      <c r="BY117" s="208" t="s">
        <v>1</v>
      </c>
      <c r="BZ117" s="205" t="s">
        <v>189</v>
      </c>
      <c r="CA117" s="210" t="s">
        <v>113</v>
      </c>
      <c r="CB117" s="210" t="s">
        <v>108</v>
      </c>
      <c r="CC117" s="208" t="s">
        <v>12</v>
      </c>
      <c r="CD117" s="213" t="s">
        <v>101</v>
      </c>
      <c r="CE117" s="384"/>
      <c r="CF117" s="387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FS117" s="28"/>
      <c r="FT117" s="28"/>
      <c r="FU117" s="28"/>
      <c r="FV117" s="28"/>
      <c r="FW117" s="28"/>
      <c r="FX117" s="28"/>
      <c r="FY117" s="28"/>
      <c r="FZ117" s="28"/>
      <c r="GA117" s="28"/>
      <c r="GB117" s="28"/>
      <c r="GC117" s="28"/>
      <c r="GD117" s="28"/>
      <c r="GE117" s="28"/>
      <c r="GF117" s="28"/>
      <c r="GG117" s="28"/>
      <c r="GH117" s="28"/>
      <c r="GI117" s="28"/>
      <c r="GJ117" s="28"/>
      <c r="GK117" s="28"/>
      <c r="GL117" s="28"/>
    </row>
    <row r="118" spans="1:194" ht="20.100000000000001" customHeight="1" x14ac:dyDescent="0.25">
      <c r="A118" s="221" t="s">
        <v>174</v>
      </c>
      <c r="B118" s="222" t="s">
        <v>54</v>
      </c>
      <c r="C118" s="65">
        <f t="shared" ref="C118:C120" si="26">SUM(D118:K118)</f>
        <v>30</v>
      </c>
      <c r="D118" s="44">
        <f>L118+S118+AA118+AH118+AN118+AU118+BB118+BJ118+BR118+BX118</f>
        <v>15</v>
      </c>
      <c r="E118" s="44">
        <f>M118+T118+AB118+AI118+AO118+AV118+BC118+BK118+BS118+BY118</f>
        <v>15</v>
      </c>
      <c r="F118" s="44"/>
      <c r="G118" s="44"/>
      <c r="H118" s="44"/>
      <c r="I118" s="44"/>
      <c r="J118" s="44"/>
      <c r="K118" s="46"/>
      <c r="L118" s="35"/>
      <c r="M118" s="44"/>
      <c r="N118" s="15"/>
      <c r="O118" s="15"/>
      <c r="P118" s="15"/>
      <c r="Q118" s="40"/>
      <c r="R118" s="145"/>
      <c r="S118" s="78"/>
      <c r="T118" s="78"/>
      <c r="U118" s="78"/>
      <c r="V118" s="78"/>
      <c r="W118" s="78"/>
      <c r="X118" s="106"/>
      <c r="Y118" s="80"/>
      <c r="Z118" s="108"/>
      <c r="AA118" s="15"/>
      <c r="AB118" s="14"/>
      <c r="AC118" s="33"/>
      <c r="AD118" s="33"/>
      <c r="AE118" s="33"/>
      <c r="AF118" s="40"/>
      <c r="AG118" s="145"/>
      <c r="AH118" s="15"/>
      <c r="AI118" s="14"/>
      <c r="AJ118" s="33"/>
      <c r="AK118" s="33"/>
      <c r="AL118" s="40"/>
      <c r="AM118" s="133"/>
      <c r="AN118" s="15"/>
      <c r="AO118" s="14"/>
      <c r="AP118" s="33"/>
      <c r="AQ118" s="33"/>
      <c r="AR118" s="33"/>
      <c r="AS118" s="40"/>
      <c r="AT118" s="145"/>
      <c r="AU118" s="15"/>
      <c r="AV118" s="14"/>
      <c r="AW118" s="33"/>
      <c r="AX118" s="33"/>
      <c r="AY118" s="33"/>
      <c r="AZ118" s="40"/>
      <c r="BA118" s="133"/>
      <c r="BB118" s="15"/>
      <c r="BC118" s="14"/>
      <c r="BD118" s="33"/>
      <c r="BE118" s="33"/>
      <c r="BF118" s="33"/>
      <c r="BG118" s="33"/>
      <c r="BH118" s="40"/>
      <c r="BI118" s="150"/>
      <c r="BJ118" s="15"/>
      <c r="BK118" s="14"/>
      <c r="BL118" s="33"/>
      <c r="BM118" s="33"/>
      <c r="BN118" s="33"/>
      <c r="BO118" s="33"/>
      <c r="BP118" s="40"/>
      <c r="BQ118" s="132"/>
      <c r="BR118" s="15">
        <v>15</v>
      </c>
      <c r="BS118" s="14">
        <v>15</v>
      </c>
      <c r="BT118" s="33"/>
      <c r="BU118" s="33"/>
      <c r="BV118" s="40">
        <v>3</v>
      </c>
      <c r="BW118" s="145" t="s">
        <v>110</v>
      </c>
      <c r="BX118" s="15"/>
      <c r="BY118" s="14"/>
      <c r="BZ118" s="14"/>
      <c r="CA118" s="14"/>
      <c r="CB118" s="14"/>
      <c r="CC118" s="39"/>
      <c r="CD118" s="128"/>
      <c r="CE118" s="221">
        <f>Q118+Y118+AF118+AL118+AS118+AZ118+BH118+BP118+BV118+CC118</f>
        <v>3</v>
      </c>
      <c r="CF118" s="237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</row>
    <row r="119" spans="1:194" ht="42" customHeight="1" x14ac:dyDescent="0.25">
      <c r="A119" s="99" t="s">
        <v>175</v>
      </c>
      <c r="B119" s="252" t="s">
        <v>191</v>
      </c>
      <c r="C119" s="64">
        <f t="shared" si="26"/>
        <v>15</v>
      </c>
      <c r="D119" s="12"/>
      <c r="E119" s="12"/>
      <c r="F119" s="12"/>
      <c r="G119" s="12">
        <f>O119+V119+AC119+AJ119+AP119+AW119+BD119+BL119+BT119+CA119</f>
        <v>15</v>
      </c>
      <c r="H119" s="12"/>
      <c r="I119" s="12"/>
      <c r="J119" s="12"/>
      <c r="K119" s="11"/>
      <c r="L119" s="27"/>
      <c r="M119" s="12"/>
      <c r="N119" s="13"/>
      <c r="O119" s="13"/>
      <c r="P119" s="13"/>
      <c r="Q119" s="24"/>
      <c r="R119" s="139"/>
      <c r="S119" s="13"/>
      <c r="T119" s="13"/>
      <c r="U119" s="13"/>
      <c r="V119" s="339">
        <v>15</v>
      </c>
      <c r="W119" s="13"/>
      <c r="X119" s="27"/>
      <c r="Y119" s="24">
        <v>2</v>
      </c>
      <c r="Z119" s="109" t="s">
        <v>110</v>
      </c>
      <c r="AA119" s="13"/>
      <c r="AB119" s="12"/>
      <c r="AC119" s="23"/>
      <c r="AD119" s="23"/>
      <c r="AE119" s="23"/>
      <c r="AF119" s="24"/>
      <c r="AG119" s="139"/>
      <c r="AH119" s="13"/>
      <c r="AI119" s="12"/>
      <c r="AJ119" s="23"/>
      <c r="AK119" s="23"/>
      <c r="AL119" s="24"/>
      <c r="AM119" s="109"/>
      <c r="AN119" s="13"/>
      <c r="AO119" s="12"/>
      <c r="AP119" s="23"/>
      <c r="AQ119" s="23"/>
      <c r="AR119" s="23"/>
      <c r="AS119" s="24"/>
      <c r="AT119" s="139"/>
      <c r="AU119" s="13"/>
      <c r="AV119" s="12"/>
      <c r="AW119" s="23"/>
      <c r="AX119" s="23"/>
      <c r="AY119" s="23"/>
      <c r="AZ119" s="24"/>
      <c r="BA119" s="109"/>
      <c r="BB119" s="13"/>
      <c r="BC119" s="12"/>
      <c r="BD119" s="23"/>
      <c r="BE119" s="23"/>
      <c r="BF119" s="23"/>
      <c r="BG119" s="23"/>
      <c r="BH119" s="24"/>
      <c r="BI119" s="148"/>
      <c r="BJ119" s="13"/>
      <c r="BK119" s="12"/>
      <c r="BL119" s="23"/>
      <c r="BM119" s="23"/>
      <c r="BN119" s="23"/>
      <c r="BO119" s="23"/>
      <c r="BP119" s="24"/>
      <c r="BQ119" s="120"/>
      <c r="BR119" s="13"/>
      <c r="BS119" s="12"/>
      <c r="BT119" s="23"/>
      <c r="BU119" s="23"/>
      <c r="BV119" s="24"/>
      <c r="BW119" s="139"/>
      <c r="BX119" s="13"/>
      <c r="BY119" s="12"/>
      <c r="BZ119" s="12"/>
      <c r="CA119" s="12"/>
      <c r="CB119" s="12"/>
      <c r="CC119" s="17"/>
      <c r="CD119" s="122"/>
      <c r="CE119" s="99">
        <f>Q119+Y119+AF119+AL119+AS119+AZ119+BH119+BP119+BV119+CC119</f>
        <v>2</v>
      </c>
      <c r="CF119" s="278">
        <v>2</v>
      </c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</row>
    <row r="120" spans="1:194" ht="35.1" customHeight="1" thickBot="1" x14ac:dyDescent="0.3">
      <c r="A120" s="231" t="s">
        <v>176</v>
      </c>
      <c r="B120" s="235" t="s">
        <v>190</v>
      </c>
      <c r="C120" s="67">
        <f t="shared" si="26"/>
        <v>15</v>
      </c>
      <c r="D120" s="47">
        <f>L120+S120+AA120+AH120+AN120+AU120+BB120+BJ120+BR120+BX120</f>
        <v>15</v>
      </c>
      <c r="E120" s="47"/>
      <c r="F120" s="47"/>
      <c r="G120" s="47"/>
      <c r="H120" s="47"/>
      <c r="I120" s="47"/>
      <c r="J120" s="47"/>
      <c r="K120" s="49"/>
      <c r="L120" s="340">
        <v>15</v>
      </c>
      <c r="M120" s="264"/>
      <c r="N120" s="264"/>
      <c r="O120" s="264"/>
      <c r="P120" s="264"/>
      <c r="Q120" s="26">
        <v>2</v>
      </c>
      <c r="R120" s="140" t="s">
        <v>107</v>
      </c>
      <c r="S120" s="79"/>
      <c r="T120" s="79"/>
      <c r="U120" s="79"/>
      <c r="V120" s="79"/>
      <c r="W120" s="79"/>
      <c r="X120" s="107"/>
      <c r="Y120" s="81"/>
      <c r="Z120" s="112"/>
      <c r="AA120" s="37"/>
      <c r="AB120" s="19"/>
      <c r="AC120" s="36"/>
      <c r="AD120" s="36"/>
      <c r="AE120" s="36"/>
      <c r="AF120" s="26"/>
      <c r="AG120" s="140"/>
      <c r="AH120" s="37"/>
      <c r="AI120" s="19"/>
      <c r="AJ120" s="36"/>
      <c r="AK120" s="36"/>
      <c r="AL120" s="26"/>
      <c r="AM120" s="110"/>
      <c r="AN120" s="37"/>
      <c r="AO120" s="19"/>
      <c r="AP120" s="36"/>
      <c r="AQ120" s="36"/>
      <c r="AR120" s="36"/>
      <c r="AS120" s="26"/>
      <c r="AT120" s="140"/>
      <c r="AU120" s="37"/>
      <c r="AV120" s="19"/>
      <c r="AW120" s="36"/>
      <c r="AX120" s="36"/>
      <c r="AY120" s="36"/>
      <c r="AZ120" s="26"/>
      <c r="BA120" s="110"/>
      <c r="BB120" s="37"/>
      <c r="BC120" s="19"/>
      <c r="BD120" s="36"/>
      <c r="BE120" s="36"/>
      <c r="BF120" s="36"/>
      <c r="BG120" s="36"/>
      <c r="BH120" s="26"/>
      <c r="BI120" s="149"/>
      <c r="BJ120" s="37"/>
      <c r="BK120" s="19"/>
      <c r="BL120" s="36"/>
      <c r="BM120" s="36"/>
      <c r="BN120" s="36"/>
      <c r="BO120" s="36"/>
      <c r="BP120" s="26"/>
      <c r="BQ120" s="126"/>
      <c r="BR120" s="37"/>
      <c r="BS120" s="19"/>
      <c r="BT120" s="36"/>
      <c r="BU120" s="36"/>
      <c r="BV120" s="26"/>
      <c r="BW120" s="140"/>
      <c r="BX120" s="37"/>
      <c r="BY120" s="19"/>
      <c r="BZ120" s="19"/>
      <c r="CA120" s="19"/>
      <c r="CB120" s="19"/>
      <c r="CC120" s="22"/>
      <c r="CD120" s="127"/>
      <c r="CE120" s="233">
        <f>Q120+Y120+AF120+AL120+AS120+AZ120+BH120+BP120+BV120+CC120</f>
        <v>2</v>
      </c>
      <c r="CF120" s="243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</row>
    <row r="121" spans="1:194" ht="20.100000000000001" customHeight="1" thickBot="1" x14ac:dyDescent="0.3">
      <c r="A121" s="388" t="s">
        <v>35</v>
      </c>
      <c r="B121" s="389"/>
      <c r="C121" s="89">
        <f>SUM(C118:C120)</f>
        <v>60</v>
      </c>
      <c r="D121" s="89">
        <f>SUM(D118:D120)</f>
        <v>30</v>
      </c>
      <c r="E121" s="89">
        <f>SUM(E118:E120)</f>
        <v>15</v>
      </c>
      <c r="F121" s="89"/>
      <c r="G121" s="89">
        <f>SUM(G118:G120)</f>
        <v>15</v>
      </c>
      <c r="H121" s="89"/>
      <c r="I121" s="89"/>
      <c r="J121" s="100"/>
      <c r="K121" s="90"/>
      <c r="L121" s="116">
        <f>SUM(L118:L120)</f>
        <v>15</v>
      </c>
      <c r="M121" s="69"/>
      <c r="N121" s="69"/>
      <c r="O121" s="52">
        <f>SUM(O118:O120)</f>
        <v>0</v>
      </c>
      <c r="P121" s="69"/>
      <c r="Q121" s="52">
        <f>SUM(Q118:Q120)</f>
        <v>2</v>
      </c>
      <c r="R121" s="143"/>
      <c r="S121" s="116">
        <f>SUM(S118:S120)</f>
        <v>0</v>
      </c>
      <c r="T121" s="69"/>
      <c r="U121" s="69"/>
      <c r="V121" s="116">
        <f>SUM(V118:V120)</f>
        <v>15</v>
      </c>
      <c r="W121" s="69"/>
      <c r="X121" s="69"/>
      <c r="Y121" s="52">
        <f>SUM(Y118:Y120)</f>
        <v>2</v>
      </c>
      <c r="Z121" s="113"/>
      <c r="AA121" s="69"/>
      <c r="AB121" s="51"/>
      <c r="AC121" s="52"/>
      <c r="AD121" s="52"/>
      <c r="AE121" s="52"/>
      <c r="AF121" s="52"/>
      <c r="AG121" s="143"/>
      <c r="AH121" s="69"/>
      <c r="AI121" s="51"/>
      <c r="AJ121" s="52"/>
      <c r="AK121" s="52"/>
      <c r="AL121" s="52"/>
      <c r="AM121" s="113"/>
      <c r="AN121" s="69"/>
      <c r="AO121" s="51"/>
      <c r="AP121" s="52"/>
      <c r="AQ121" s="52"/>
      <c r="AR121" s="52"/>
      <c r="AS121" s="52"/>
      <c r="AT121" s="143"/>
      <c r="AU121" s="69"/>
      <c r="AV121" s="51"/>
      <c r="AW121" s="52"/>
      <c r="AX121" s="52"/>
      <c r="AY121" s="52"/>
      <c r="AZ121" s="52"/>
      <c r="BA121" s="113"/>
      <c r="BB121" s="69"/>
      <c r="BC121" s="51"/>
      <c r="BD121" s="52"/>
      <c r="BE121" s="52"/>
      <c r="BF121" s="52"/>
      <c r="BG121" s="52"/>
      <c r="BH121" s="52"/>
      <c r="BI121" s="113"/>
      <c r="BJ121" s="69"/>
      <c r="BK121" s="51"/>
      <c r="BL121" s="52"/>
      <c r="BM121" s="52"/>
      <c r="BN121" s="52"/>
      <c r="BO121" s="52"/>
      <c r="BP121" s="52"/>
      <c r="BQ121" s="113"/>
      <c r="BR121" s="52">
        <f>SUM(BR118:BR120)</f>
        <v>15</v>
      </c>
      <c r="BS121" s="52">
        <f>SUM(BS118:BS120)</f>
        <v>15</v>
      </c>
      <c r="BT121" s="52"/>
      <c r="BU121" s="52"/>
      <c r="BV121" s="52">
        <f>SUM(BV118:BV120)</f>
        <v>3</v>
      </c>
      <c r="BW121" s="143"/>
      <c r="BX121" s="69"/>
      <c r="BY121" s="51"/>
      <c r="BZ121" s="51"/>
      <c r="CA121" s="51"/>
      <c r="CB121" s="51"/>
      <c r="CC121" s="51"/>
      <c r="CD121" s="123"/>
      <c r="CE121" s="236">
        <f>SUM(CE118:CE120)</f>
        <v>7</v>
      </c>
      <c r="CF121" s="277">
        <v>2</v>
      </c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</row>
    <row r="122" spans="1:194" ht="30" customHeight="1" thickBot="1" x14ac:dyDescent="0.3">
      <c r="A122" s="195"/>
      <c r="B122" s="293" t="s">
        <v>87</v>
      </c>
      <c r="C122" s="303"/>
      <c r="D122" s="303"/>
      <c r="E122" s="303"/>
      <c r="F122" s="303"/>
      <c r="G122" s="303"/>
      <c r="H122" s="303"/>
      <c r="I122" s="303"/>
      <c r="J122" s="303"/>
      <c r="K122" s="30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  <c r="AL122" s="293"/>
      <c r="AM122" s="293"/>
      <c r="AN122" s="293"/>
      <c r="AO122" s="293"/>
      <c r="AP122" s="293"/>
      <c r="AQ122" s="293"/>
      <c r="AR122" s="293"/>
      <c r="AS122" s="293"/>
      <c r="AT122" s="293"/>
      <c r="AU122" s="293"/>
      <c r="AV122" s="293"/>
      <c r="AW122" s="293"/>
      <c r="AX122" s="293"/>
      <c r="AY122" s="293"/>
      <c r="AZ122" s="293"/>
      <c r="BA122" s="293"/>
      <c r="BB122" s="293"/>
      <c r="BC122" s="293"/>
      <c r="BD122" s="293"/>
      <c r="BE122" s="293"/>
      <c r="BF122" s="293"/>
      <c r="BG122" s="293"/>
      <c r="BH122" s="293"/>
      <c r="BI122" s="293"/>
      <c r="BJ122" s="293"/>
      <c r="BK122" s="293"/>
      <c r="BL122" s="293"/>
      <c r="BM122" s="293"/>
      <c r="BN122" s="293"/>
      <c r="BO122" s="293"/>
      <c r="BP122" s="293"/>
      <c r="BQ122" s="293"/>
      <c r="BR122" s="293"/>
      <c r="BS122" s="293"/>
      <c r="BT122" s="293"/>
      <c r="BU122" s="293"/>
      <c r="BV122" s="293"/>
      <c r="BW122" s="293"/>
      <c r="BX122" s="293"/>
      <c r="BY122" s="293"/>
      <c r="BZ122" s="293"/>
      <c r="CA122" s="293"/>
      <c r="CB122" s="293"/>
      <c r="CC122" s="293"/>
      <c r="CD122" s="301"/>
      <c r="CE122" s="41"/>
      <c r="CF122" s="19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</row>
    <row r="123" spans="1:194" s="29" customFormat="1" ht="21.75" customHeight="1" x14ac:dyDescent="0.25">
      <c r="A123" s="350" t="s">
        <v>96</v>
      </c>
      <c r="B123" s="371" t="s">
        <v>99</v>
      </c>
      <c r="C123" s="353" t="s">
        <v>100</v>
      </c>
      <c r="D123" s="353"/>
      <c r="E123" s="353"/>
      <c r="F123" s="353"/>
      <c r="G123" s="353"/>
      <c r="H123" s="353"/>
      <c r="I123" s="353"/>
      <c r="J123" s="353"/>
      <c r="K123" s="354"/>
      <c r="L123" s="357" t="s">
        <v>2</v>
      </c>
      <c r="M123" s="358"/>
      <c r="N123" s="358"/>
      <c r="O123" s="358"/>
      <c r="P123" s="358"/>
      <c r="Q123" s="358"/>
      <c r="R123" s="358"/>
      <c r="S123" s="358"/>
      <c r="T123" s="358"/>
      <c r="U123" s="358"/>
      <c r="V123" s="358"/>
      <c r="W123" s="358"/>
      <c r="X123" s="358"/>
      <c r="Y123" s="358"/>
      <c r="Z123" s="359"/>
      <c r="AA123" s="357" t="s">
        <v>3</v>
      </c>
      <c r="AB123" s="358"/>
      <c r="AC123" s="358"/>
      <c r="AD123" s="358"/>
      <c r="AE123" s="358"/>
      <c r="AF123" s="358"/>
      <c r="AG123" s="358"/>
      <c r="AH123" s="358"/>
      <c r="AI123" s="358"/>
      <c r="AJ123" s="358"/>
      <c r="AK123" s="358"/>
      <c r="AL123" s="358"/>
      <c r="AM123" s="359"/>
      <c r="AN123" s="357" t="s">
        <v>4</v>
      </c>
      <c r="AO123" s="358"/>
      <c r="AP123" s="358"/>
      <c r="AQ123" s="358"/>
      <c r="AR123" s="358"/>
      <c r="AS123" s="358"/>
      <c r="AT123" s="358"/>
      <c r="AU123" s="358"/>
      <c r="AV123" s="358"/>
      <c r="AW123" s="358"/>
      <c r="AX123" s="358"/>
      <c r="AY123" s="358"/>
      <c r="AZ123" s="358"/>
      <c r="BA123" s="359"/>
      <c r="BB123" s="357" t="s">
        <v>5</v>
      </c>
      <c r="BC123" s="358"/>
      <c r="BD123" s="358"/>
      <c r="BE123" s="358"/>
      <c r="BF123" s="358"/>
      <c r="BG123" s="358"/>
      <c r="BH123" s="358"/>
      <c r="BI123" s="358"/>
      <c r="BJ123" s="358"/>
      <c r="BK123" s="358"/>
      <c r="BL123" s="358"/>
      <c r="BM123" s="358"/>
      <c r="BN123" s="358"/>
      <c r="BO123" s="358"/>
      <c r="BP123" s="358"/>
      <c r="BQ123" s="359"/>
      <c r="BR123" s="357" t="s">
        <v>6</v>
      </c>
      <c r="BS123" s="358"/>
      <c r="BT123" s="358"/>
      <c r="BU123" s="358"/>
      <c r="BV123" s="358"/>
      <c r="BW123" s="358"/>
      <c r="BX123" s="358"/>
      <c r="BY123" s="358"/>
      <c r="BZ123" s="358"/>
      <c r="CA123" s="358"/>
      <c r="CB123" s="358"/>
      <c r="CC123" s="358"/>
      <c r="CD123" s="359"/>
      <c r="CE123" s="376" t="s">
        <v>93</v>
      </c>
      <c r="CF123" s="385" t="s">
        <v>94</v>
      </c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  <c r="FQ123" s="28"/>
      <c r="FR123" s="28"/>
      <c r="FS123" s="28"/>
      <c r="FT123" s="28"/>
      <c r="FU123" s="28"/>
      <c r="FV123" s="28"/>
      <c r="FW123" s="28"/>
      <c r="FX123" s="28"/>
      <c r="FY123" s="28"/>
      <c r="FZ123" s="28"/>
      <c r="GA123" s="28"/>
      <c r="GB123" s="28"/>
      <c r="GC123" s="28"/>
      <c r="GD123" s="28"/>
      <c r="GE123" s="28"/>
      <c r="GF123" s="28"/>
      <c r="GG123" s="28"/>
      <c r="GH123" s="28"/>
      <c r="GI123" s="28"/>
      <c r="GJ123" s="28"/>
      <c r="GK123" s="28"/>
      <c r="GL123" s="28"/>
    </row>
    <row r="124" spans="1:194" s="29" customFormat="1" ht="21.75" customHeight="1" thickBot="1" x14ac:dyDescent="0.3">
      <c r="A124" s="351"/>
      <c r="B124" s="372"/>
      <c r="C124" s="355"/>
      <c r="D124" s="355"/>
      <c r="E124" s="355"/>
      <c r="F124" s="355"/>
      <c r="G124" s="355"/>
      <c r="H124" s="355"/>
      <c r="I124" s="355"/>
      <c r="J124" s="355"/>
      <c r="K124" s="356"/>
      <c r="L124" s="360"/>
      <c r="M124" s="361"/>
      <c r="N124" s="361"/>
      <c r="O124" s="361"/>
      <c r="P124" s="361"/>
      <c r="Q124" s="361"/>
      <c r="R124" s="361"/>
      <c r="S124" s="361"/>
      <c r="T124" s="361"/>
      <c r="U124" s="361"/>
      <c r="V124" s="361"/>
      <c r="W124" s="361"/>
      <c r="X124" s="361"/>
      <c r="Y124" s="361"/>
      <c r="Z124" s="362"/>
      <c r="AA124" s="360"/>
      <c r="AB124" s="361"/>
      <c r="AC124" s="361"/>
      <c r="AD124" s="361"/>
      <c r="AE124" s="361"/>
      <c r="AF124" s="361"/>
      <c r="AG124" s="361"/>
      <c r="AH124" s="361"/>
      <c r="AI124" s="361"/>
      <c r="AJ124" s="361"/>
      <c r="AK124" s="361"/>
      <c r="AL124" s="361"/>
      <c r="AM124" s="362"/>
      <c r="AN124" s="360"/>
      <c r="AO124" s="361"/>
      <c r="AP124" s="361"/>
      <c r="AQ124" s="361"/>
      <c r="AR124" s="361"/>
      <c r="AS124" s="361"/>
      <c r="AT124" s="361"/>
      <c r="AU124" s="361"/>
      <c r="AV124" s="361"/>
      <c r="AW124" s="361"/>
      <c r="AX124" s="361"/>
      <c r="AY124" s="361"/>
      <c r="AZ124" s="361"/>
      <c r="BA124" s="362"/>
      <c r="BB124" s="360"/>
      <c r="BC124" s="361"/>
      <c r="BD124" s="361"/>
      <c r="BE124" s="361"/>
      <c r="BF124" s="361"/>
      <c r="BG124" s="361"/>
      <c r="BH124" s="361"/>
      <c r="BI124" s="361"/>
      <c r="BJ124" s="361"/>
      <c r="BK124" s="361"/>
      <c r="BL124" s="361"/>
      <c r="BM124" s="361"/>
      <c r="BN124" s="361"/>
      <c r="BO124" s="361"/>
      <c r="BP124" s="361"/>
      <c r="BQ124" s="362"/>
      <c r="BR124" s="360"/>
      <c r="BS124" s="361"/>
      <c r="BT124" s="361"/>
      <c r="BU124" s="361"/>
      <c r="BV124" s="361"/>
      <c r="BW124" s="361"/>
      <c r="BX124" s="361"/>
      <c r="BY124" s="361"/>
      <c r="BZ124" s="361"/>
      <c r="CA124" s="361"/>
      <c r="CB124" s="361"/>
      <c r="CC124" s="361"/>
      <c r="CD124" s="362"/>
      <c r="CE124" s="377"/>
      <c r="CF124" s="386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  <c r="FQ124" s="28"/>
      <c r="FR124" s="28"/>
      <c r="FS124" s="28"/>
      <c r="FT124" s="28"/>
      <c r="FU124" s="28"/>
      <c r="FV124" s="28"/>
      <c r="FW124" s="28"/>
      <c r="FX124" s="28"/>
      <c r="FY124" s="28"/>
      <c r="FZ124" s="28"/>
      <c r="GA124" s="28"/>
      <c r="GB124" s="28"/>
      <c r="GC124" s="28"/>
      <c r="GD124" s="28"/>
      <c r="GE124" s="28"/>
      <c r="GF124" s="28"/>
      <c r="GG124" s="28"/>
      <c r="GH124" s="28"/>
      <c r="GI124" s="28"/>
      <c r="GJ124" s="28"/>
      <c r="GK124" s="28"/>
      <c r="GL124" s="28"/>
    </row>
    <row r="125" spans="1:194" s="29" customFormat="1" ht="21.75" customHeight="1" x14ac:dyDescent="0.25">
      <c r="A125" s="351"/>
      <c r="B125" s="372"/>
      <c r="C125" s="355"/>
      <c r="D125" s="355"/>
      <c r="E125" s="355"/>
      <c r="F125" s="355"/>
      <c r="G125" s="355"/>
      <c r="H125" s="355"/>
      <c r="I125" s="355"/>
      <c r="J125" s="355"/>
      <c r="K125" s="356"/>
      <c r="L125" s="363" t="s">
        <v>7</v>
      </c>
      <c r="M125" s="364"/>
      <c r="N125" s="364"/>
      <c r="O125" s="364"/>
      <c r="P125" s="364"/>
      <c r="Q125" s="364"/>
      <c r="R125" s="365"/>
      <c r="S125" s="364" t="s">
        <v>40</v>
      </c>
      <c r="T125" s="364"/>
      <c r="U125" s="364"/>
      <c r="V125" s="364"/>
      <c r="W125" s="364"/>
      <c r="X125" s="364"/>
      <c r="Y125" s="364"/>
      <c r="Z125" s="369"/>
      <c r="AA125" s="363" t="s">
        <v>8</v>
      </c>
      <c r="AB125" s="364"/>
      <c r="AC125" s="364"/>
      <c r="AD125" s="364"/>
      <c r="AE125" s="364"/>
      <c r="AF125" s="364"/>
      <c r="AG125" s="365"/>
      <c r="AH125" s="364" t="s">
        <v>103</v>
      </c>
      <c r="AI125" s="364"/>
      <c r="AJ125" s="364"/>
      <c r="AK125" s="364"/>
      <c r="AL125" s="364"/>
      <c r="AM125" s="369"/>
      <c r="AN125" s="363" t="s">
        <v>9</v>
      </c>
      <c r="AO125" s="364"/>
      <c r="AP125" s="364"/>
      <c r="AQ125" s="364"/>
      <c r="AR125" s="364"/>
      <c r="AS125" s="364"/>
      <c r="AT125" s="365"/>
      <c r="AU125" s="364" t="s">
        <v>104</v>
      </c>
      <c r="AV125" s="364"/>
      <c r="AW125" s="364"/>
      <c r="AX125" s="364"/>
      <c r="AY125" s="364"/>
      <c r="AZ125" s="364"/>
      <c r="BA125" s="369"/>
      <c r="BB125" s="363" t="s">
        <v>10</v>
      </c>
      <c r="BC125" s="364"/>
      <c r="BD125" s="364"/>
      <c r="BE125" s="364"/>
      <c r="BF125" s="364"/>
      <c r="BG125" s="364"/>
      <c r="BH125" s="364"/>
      <c r="BI125" s="365"/>
      <c r="BJ125" s="364" t="s">
        <v>105</v>
      </c>
      <c r="BK125" s="364"/>
      <c r="BL125" s="364"/>
      <c r="BM125" s="364"/>
      <c r="BN125" s="364"/>
      <c r="BO125" s="364"/>
      <c r="BP125" s="364"/>
      <c r="BQ125" s="369"/>
      <c r="BR125" s="363" t="s">
        <v>11</v>
      </c>
      <c r="BS125" s="364"/>
      <c r="BT125" s="364"/>
      <c r="BU125" s="364"/>
      <c r="BV125" s="364"/>
      <c r="BW125" s="365"/>
      <c r="BX125" s="364" t="s">
        <v>106</v>
      </c>
      <c r="BY125" s="364"/>
      <c r="BZ125" s="364"/>
      <c r="CA125" s="364"/>
      <c r="CB125" s="364"/>
      <c r="CC125" s="364"/>
      <c r="CD125" s="369"/>
      <c r="CE125" s="377"/>
      <c r="CF125" s="386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28"/>
      <c r="FQ125" s="28"/>
      <c r="FR125" s="28"/>
      <c r="FS125" s="28"/>
      <c r="FT125" s="28"/>
      <c r="FU125" s="28"/>
      <c r="FV125" s="28"/>
      <c r="FW125" s="28"/>
      <c r="FX125" s="28"/>
      <c r="FY125" s="28"/>
      <c r="FZ125" s="28"/>
      <c r="GA125" s="28"/>
      <c r="GB125" s="28"/>
      <c r="GC125" s="28"/>
      <c r="GD125" s="28"/>
      <c r="GE125" s="28"/>
      <c r="GF125" s="28"/>
      <c r="GG125" s="28"/>
      <c r="GH125" s="28"/>
      <c r="GI125" s="28"/>
      <c r="GJ125" s="28"/>
      <c r="GK125" s="28"/>
      <c r="GL125" s="28"/>
    </row>
    <row r="126" spans="1:194" s="29" customFormat="1" ht="21.75" customHeight="1" thickBot="1" x14ac:dyDescent="0.3">
      <c r="A126" s="351"/>
      <c r="B126" s="372"/>
      <c r="C126" s="355"/>
      <c r="D126" s="355"/>
      <c r="E126" s="355"/>
      <c r="F126" s="355"/>
      <c r="G126" s="355"/>
      <c r="H126" s="355"/>
      <c r="I126" s="355"/>
      <c r="J126" s="355"/>
      <c r="K126" s="356"/>
      <c r="L126" s="366"/>
      <c r="M126" s="367"/>
      <c r="N126" s="367"/>
      <c r="O126" s="367"/>
      <c r="P126" s="367"/>
      <c r="Q126" s="367"/>
      <c r="R126" s="368"/>
      <c r="S126" s="367"/>
      <c r="T126" s="367"/>
      <c r="U126" s="367"/>
      <c r="V126" s="367"/>
      <c r="W126" s="367"/>
      <c r="X126" s="367"/>
      <c r="Y126" s="367"/>
      <c r="Z126" s="370"/>
      <c r="AA126" s="366"/>
      <c r="AB126" s="367"/>
      <c r="AC126" s="367"/>
      <c r="AD126" s="367"/>
      <c r="AE126" s="367"/>
      <c r="AF126" s="367"/>
      <c r="AG126" s="368"/>
      <c r="AH126" s="367"/>
      <c r="AI126" s="367"/>
      <c r="AJ126" s="367"/>
      <c r="AK126" s="367"/>
      <c r="AL126" s="367"/>
      <c r="AM126" s="370"/>
      <c r="AN126" s="366"/>
      <c r="AO126" s="367"/>
      <c r="AP126" s="367"/>
      <c r="AQ126" s="367"/>
      <c r="AR126" s="367"/>
      <c r="AS126" s="367"/>
      <c r="AT126" s="368"/>
      <c r="AU126" s="367"/>
      <c r="AV126" s="367"/>
      <c r="AW126" s="367"/>
      <c r="AX126" s="367"/>
      <c r="AY126" s="367"/>
      <c r="AZ126" s="367"/>
      <c r="BA126" s="370"/>
      <c r="BB126" s="366"/>
      <c r="BC126" s="367"/>
      <c r="BD126" s="367"/>
      <c r="BE126" s="367"/>
      <c r="BF126" s="367"/>
      <c r="BG126" s="367"/>
      <c r="BH126" s="367"/>
      <c r="BI126" s="368"/>
      <c r="BJ126" s="367"/>
      <c r="BK126" s="367"/>
      <c r="BL126" s="367"/>
      <c r="BM126" s="367"/>
      <c r="BN126" s="367"/>
      <c r="BO126" s="367"/>
      <c r="BP126" s="367"/>
      <c r="BQ126" s="370"/>
      <c r="BR126" s="366"/>
      <c r="BS126" s="367"/>
      <c r="BT126" s="367"/>
      <c r="BU126" s="367"/>
      <c r="BV126" s="367"/>
      <c r="BW126" s="368"/>
      <c r="BX126" s="367"/>
      <c r="BY126" s="367"/>
      <c r="BZ126" s="367"/>
      <c r="CA126" s="367"/>
      <c r="CB126" s="367"/>
      <c r="CC126" s="367"/>
      <c r="CD126" s="370"/>
      <c r="CE126" s="377"/>
      <c r="CF126" s="386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</row>
    <row r="127" spans="1:194" s="29" customFormat="1" ht="129.94999999999999" customHeight="1" thickBot="1" x14ac:dyDescent="0.3">
      <c r="A127" s="352"/>
      <c r="B127" s="373"/>
      <c r="C127" s="203" t="s">
        <v>0</v>
      </c>
      <c r="D127" s="204" t="s">
        <v>97</v>
      </c>
      <c r="E127" s="205" t="s">
        <v>1</v>
      </c>
      <c r="F127" s="205" t="s">
        <v>189</v>
      </c>
      <c r="G127" s="205" t="s">
        <v>113</v>
      </c>
      <c r="H127" s="205" t="s">
        <v>108</v>
      </c>
      <c r="I127" s="205" t="s">
        <v>111</v>
      </c>
      <c r="J127" s="205" t="s">
        <v>188</v>
      </c>
      <c r="K127" s="206" t="s">
        <v>98</v>
      </c>
      <c r="L127" s="214" t="s">
        <v>97</v>
      </c>
      <c r="M127" s="208" t="s">
        <v>1</v>
      </c>
      <c r="N127" s="205" t="s">
        <v>189</v>
      </c>
      <c r="O127" s="210" t="s">
        <v>113</v>
      </c>
      <c r="P127" s="205" t="s">
        <v>188</v>
      </c>
      <c r="Q127" s="208" t="s">
        <v>12</v>
      </c>
      <c r="R127" s="211" t="s">
        <v>101</v>
      </c>
      <c r="S127" s="207" t="s">
        <v>97</v>
      </c>
      <c r="T127" s="208" t="s">
        <v>1</v>
      </c>
      <c r="U127" s="205" t="s">
        <v>189</v>
      </c>
      <c r="V127" s="210" t="s">
        <v>113</v>
      </c>
      <c r="W127" s="205" t="s">
        <v>188</v>
      </c>
      <c r="X127" s="212" t="s">
        <v>98</v>
      </c>
      <c r="Y127" s="208" t="s">
        <v>12</v>
      </c>
      <c r="Z127" s="213" t="s">
        <v>101</v>
      </c>
      <c r="AA127" s="214" t="s">
        <v>97</v>
      </c>
      <c r="AB127" s="208" t="s">
        <v>1</v>
      </c>
      <c r="AC127" s="210" t="s">
        <v>113</v>
      </c>
      <c r="AD127" s="209" t="s">
        <v>111</v>
      </c>
      <c r="AE127" s="212" t="s">
        <v>98</v>
      </c>
      <c r="AF127" s="208" t="s">
        <v>12</v>
      </c>
      <c r="AG127" s="211" t="s">
        <v>101</v>
      </c>
      <c r="AH127" s="207" t="s">
        <v>97</v>
      </c>
      <c r="AI127" s="208" t="s">
        <v>1</v>
      </c>
      <c r="AJ127" s="210" t="s">
        <v>113</v>
      </c>
      <c r="AK127" s="209" t="s">
        <v>111</v>
      </c>
      <c r="AL127" s="208" t="s">
        <v>12</v>
      </c>
      <c r="AM127" s="213" t="s">
        <v>101</v>
      </c>
      <c r="AN127" s="214" t="s">
        <v>97</v>
      </c>
      <c r="AO127" s="208" t="s">
        <v>1</v>
      </c>
      <c r="AP127" s="210" t="s">
        <v>113</v>
      </c>
      <c r="AQ127" s="209" t="s">
        <v>111</v>
      </c>
      <c r="AR127" s="212" t="s">
        <v>98</v>
      </c>
      <c r="AS127" s="205" t="s">
        <v>12</v>
      </c>
      <c r="AT127" s="211" t="s">
        <v>101</v>
      </c>
      <c r="AU127" s="207" t="s">
        <v>97</v>
      </c>
      <c r="AV127" s="208" t="s">
        <v>1</v>
      </c>
      <c r="AW127" s="210" t="s">
        <v>113</v>
      </c>
      <c r="AX127" s="209" t="s">
        <v>111</v>
      </c>
      <c r="AY127" s="205" t="s">
        <v>98</v>
      </c>
      <c r="AZ127" s="215" t="s">
        <v>12</v>
      </c>
      <c r="BA127" s="213" t="s">
        <v>101</v>
      </c>
      <c r="BB127" s="214" t="s">
        <v>97</v>
      </c>
      <c r="BC127" s="208" t="s">
        <v>1</v>
      </c>
      <c r="BD127" s="210" t="s">
        <v>113</v>
      </c>
      <c r="BE127" s="210" t="s">
        <v>108</v>
      </c>
      <c r="BF127" s="209" t="s">
        <v>111</v>
      </c>
      <c r="BG127" s="212" t="s">
        <v>98</v>
      </c>
      <c r="BH127" s="205" t="s">
        <v>12</v>
      </c>
      <c r="BI127" s="211" t="s">
        <v>101</v>
      </c>
      <c r="BJ127" s="207" t="s">
        <v>97</v>
      </c>
      <c r="BK127" s="208" t="s">
        <v>1</v>
      </c>
      <c r="BL127" s="210" t="s">
        <v>113</v>
      </c>
      <c r="BM127" s="210" t="s">
        <v>108</v>
      </c>
      <c r="BN127" s="209" t="s">
        <v>111</v>
      </c>
      <c r="BO127" s="212" t="s">
        <v>98</v>
      </c>
      <c r="BP127" s="208" t="s">
        <v>12</v>
      </c>
      <c r="BQ127" s="213" t="s">
        <v>101</v>
      </c>
      <c r="BR127" s="214" t="s">
        <v>97</v>
      </c>
      <c r="BS127" s="208" t="s">
        <v>1</v>
      </c>
      <c r="BT127" s="210" t="s">
        <v>113</v>
      </c>
      <c r="BU127" s="210" t="s">
        <v>108</v>
      </c>
      <c r="BV127" s="208" t="s">
        <v>12</v>
      </c>
      <c r="BW127" s="211" t="s">
        <v>101</v>
      </c>
      <c r="BX127" s="207" t="s">
        <v>97</v>
      </c>
      <c r="BY127" s="208" t="s">
        <v>1</v>
      </c>
      <c r="BZ127" s="205" t="s">
        <v>189</v>
      </c>
      <c r="CA127" s="210" t="s">
        <v>113</v>
      </c>
      <c r="CB127" s="210" t="s">
        <v>108</v>
      </c>
      <c r="CC127" s="208" t="s">
        <v>12</v>
      </c>
      <c r="CD127" s="213" t="s">
        <v>101</v>
      </c>
      <c r="CE127" s="384"/>
      <c r="CF127" s="387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</row>
    <row r="128" spans="1:194" s="29" customFormat="1" ht="29.25" customHeight="1" thickBot="1" x14ac:dyDescent="0.3">
      <c r="A128" s="338">
        <v>64</v>
      </c>
      <c r="B128" s="344" t="s">
        <v>200</v>
      </c>
      <c r="C128" s="65">
        <f t="shared" ref="C128" si="27">SUM(D128:K128)</f>
        <v>30</v>
      </c>
      <c r="D128" s="44">
        <f>L128+S128+AA128+AH128+AN128+AU128+BB128+BJ128+BR128+BX128</f>
        <v>15</v>
      </c>
      <c r="E128" s="44">
        <f>M128+T128+AB128+AI128+AO128+AV128+BC128+BK128+BS128+BY128</f>
        <v>15</v>
      </c>
      <c r="F128" s="58"/>
      <c r="G128" s="205"/>
      <c r="H128" s="205"/>
      <c r="I128" s="205"/>
      <c r="J128" s="205"/>
      <c r="K128" s="206"/>
      <c r="L128" s="214"/>
      <c r="M128" s="326"/>
      <c r="N128" s="326"/>
      <c r="O128" s="327"/>
      <c r="P128" s="326"/>
      <c r="Q128" s="328"/>
      <c r="R128" s="329"/>
      <c r="S128" s="330"/>
      <c r="T128" s="326"/>
      <c r="U128" s="326"/>
      <c r="V128" s="327"/>
      <c r="W128" s="326"/>
      <c r="X128" s="331"/>
      <c r="Y128" s="328"/>
      <c r="Z128" s="332"/>
      <c r="AA128" s="330"/>
      <c r="AB128" s="333"/>
      <c r="AC128" s="334"/>
      <c r="AD128" s="334"/>
      <c r="AE128" s="328"/>
      <c r="AF128" s="328"/>
      <c r="AG128" s="335"/>
      <c r="AH128" s="330"/>
      <c r="AI128" s="333"/>
      <c r="AJ128" s="334"/>
      <c r="AK128" s="334"/>
      <c r="AL128" s="328"/>
      <c r="AM128" s="332"/>
      <c r="AN128" s="330"/>
      <c r="AO128" s="333"/>
      <c r="AP128" s="334"/>
      <c r="AQ128" s="334"/>
      <c r="AR128" s="328"/>
      <c r="AS128" s="328"/>
      <c r="AT128" s="335"/>
      <c r="AU128" s="330"/>
      <c r="AV128" s="333"/>
      <c r="AW128" s="334"/>
      <c r="AX128" s="334"/>
      <c r="AY128" s="328"/>
      <c r="AZ128" s="331"/>
      <c r="BA128" s="332"/>
      <c r="BB128" s="330"/>
      <c r="BC128" s="333"/>
      <c r="BD128" s="334"/>
      <c r="BE128" s="334"/>
      <c r="BF128" s="334"/>
      <c r="BG128" s="328"/>
      <c r="BH128" s="328"/>
      <c r="BI128" s="335"/>
      <c r="BJ128" s="330"/>
      <c r="BK128" s="333"/>
      <c r="BL128" s="334"/>
      <c r="BM128" s="334"/>
      <c r="BN128" s="334"/>
      <c r="BO128" s="328"/>
      <c r="BP128" s="328"/>
      <c r="BQ128" s="113"/>
      <c r="BR128" s="73">
        <v>15</v>
      </c>
      <c r="BS128" s="58">
        <v>15</v>
      </c>
      <c r="BT128" s="58"/>
      <c r="BU128" s="58"/>
      <c r="BV128" s="73">
        <v>3</v>
      </c>
      <c r="BW128" s="143" t="s">
        <v>110</v>
      </c>
      <c r="BX128" s="330"/>
      <c r="BY128" s="333"/>
      <c r="BZ128" s="333"/>
      <c r="CA128" s="334"/>
      <c r="CB128" s="334"/>
      <c r="CC128" s="333"/>
      <c r="CD128" s="336"/>
      <c r="CE128" s="269">
        <v>3</v>
      </c>
      <c r="CF128" s="277">
        <v>3</v>
      </c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  <c r="ES128" s="28"/>
      <c r="ET128" s="28"/>
      <c r="EU128" s="28"/>
      <c r="EV128" s="28"/>
      <c r="EW128" s="28"/>
      <c r="EX128" s="28"/>
      <c r="EY128" s="28"/>
      <c r="EZ128" s="28"/>
      <c r="FA128" s="28"/>
      <c r="FB128" s="28"/>
      <c r="FC128" s="28"/>
      <c r="FD128" s="28"/>
      <c r="FE128" s="28"/>
      <c r="FF128" s="28"/>
      <c r="FG128" s="28"/>
      <c r="FH128" s="28"/>
      <c r="FI128" s="28"/>
      <c r="FJ128" s="28"/>
      <c r="FK128" s="28"/>
      <c r="FL128" s="28"/>
      <c r="FM128" s="28"/>
      <c r="FN128" s="28"/>
      <c r="FO128" s="28"/>
      <c r="FP128" s="28"/>
      <c r="FQ128" s="28"/>
      <c r="FR128" s="28"/>
      <c r="FS128" s="28"/>
      <c r="FT128" s="28"/>
      <c r="FU128" s="28"/>
      <c r="FV128" s="28"/>
      <c r="FW128" s="28"/>
      <c r="FX128" s="28"/>
      <c r="FY128" s="28"/>
      <c r="FZ128" s="28"/>
      <c r="GA128" s="28"/>
      <c r="GB128" s="28"/>
      <c r="GC128" s="28"/>
      <c r="GD128" s="28"/>
      <c r="GE128" s="28"/>
      <c r="GF128" s="28"/>
      <c r="GG128" s="28"/>
      <c r="GH128" s="28"/>
      <c r="GI128" s="28"/>
      <c r="GJ128" s="28"/>
      <c r="GK128" s="28"/>
      <c r="GL128" s="28"/>
    </row>
    <row r="129" spans="1:194" ht="20.100000000000001" customHeight="1" thickBot="1" x14ac:dyDescent="0.3">
      <c r="A129" s="337" t="s">
        <v>177</v>
      </c>
      <c r="B129" s="262" t="s">
        <v>201</v>
      </c>
      <c r="C129" s="73">
        <f t="shared" ref="C129" si="28">SUM(D129:K129)</f>
        <v>60</v>
      </c>
      <c r="D129" s="47">
        <f>L129+S129+AA129+AH129+AN129+AU129+BB129+BJ129+BR129+BX129</f>
        <v>0</v>
      </c>
      <c r="E129" s="58">
        <f>M129+T129+AB129+AI129+AO129+AV129+BC129+BK129+BS129+BY129</f>
        <v>0</v>
      </c>
      <c r="F129" s="58"/>
      <c r="G129" s="58"/>
      <c r="H129" s="58"/>
      <c r="I129" s="58"/>
      <c r="J129" s="58"/>
      <c r="K129" s="57">
        <f>BO129</f>
        <v>60</v>
      </c>
      <c r="L129" s="73"/>
      <c r="M129" s="37"/>
      <c r="N129" s="37"/>
      <c r="O129" s="37"/>
      <c r="P129" s="37"/>
      <c r="Q129" s="26"/>
      <c r="R129" s="142"/>
      <c r="S129" s="37"/>
      <c r="T129" s="37"/>
      <c r="U129" s="37"/>
      <c r="V129" s="37"/>
      <c r="W129" s="37"/>
      <c r="X129" s="34"/>
      <c r="Y129" s="26"/>
      <c r="Z129" s="110"/>
      <c r="AA129" s="37"/>
      <c r="AB129" s="19"/>
      <c r="AC129" s="36"/>
      <c r="AD129" s="36"/>
      <c r="AE129" s="36"/>
      <c r="AF129" s="26"/>
      <c r="AG129" s="140"/>
      <c r="AH129" s="37"/>
      <c r="AI129" s="19"/>
      <c r="AJ129" s="36"/>
      <c r="AK129" s="36"/>
      <c r="AL129" s="26"/>
      <c r="AM129" s="110"/>
      <c r="AN129" s="37"/>
      <c r="AO129" s="19"/>
      <c r="AP129" s="36"/>
      <c r="AQ129" s="36"/>
      <c r="AR129" s="36"/>
      <c r="AS129" s="26"/>
      <c r="AT129" s="140"/>
      <c r="AU129" s="37"/>
      <c r="AV129" s="19"/>
      <c r="AW129" s="36"/>
      <c r="AX129" s="36"/>
      <c r="AY129" s="36"/>
      <c r="AZ129" s="26"/>
      <c r="BA129" s="110"/>
      <c r="BB129" s="37"/>
      <c r="BC129" s="19"/>
      <c r="BD129" s="36"/>
      <c r="BE129" s="36"/>
      <c r="BF129" s="36"/>
      <c r="BG129" s="36"/>
      <c r="BH129" s="26"/>
      <c r="BI129" s="147"/>
      <c r="BJ129" s="37"/>
      <c r="BK129" s="19"/>
      <c r="BL129" s="36"/>
      <c r="BM129" s="36"/>
      <c r="BN129" s="36"/>
      <c r="BO129" s="345">
        <v>60</v>
      </c>
      <c r="BP129" s="26">
        <v>4</v>
      </c>
      <c r="BQ129" s="110" t="s">
        <v>110</v>
      </c>
      <c r="BR129" s="73"/>
      <c r="BS129" s="58"/>
      <c r="BT129" s="58"/>
      <c r="BU129" s="58"/>
      <c r="BV129" s="73"/>
      <c r="BW129" s="143"/>
      <c r="BX129" s="37"/>
      <c r="BY129" s="19"/>
      <c r="BZ129" s="19"/>
      <c r="CA129" s="19"/>
      <c r="CB129" s="19"/>
      <c r="CC129" s="22"/>
      <c r="CD129" s="127"/>
      <c r="CE129" s="269">
        <f>Q129+Y129+AF129+AL129+AS129+AZ129+BH129+BP129+BV129+CC129</f>
        <v>4</v>
      </c>
      <c r="CF129" s="277">
        <v>4</v>
      </c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</row>
    <row r="130" spans="1:194" ht="20.100000000000001" customHeight="1" thickBot="1" x14ac:dyDescent="0.3">
      <c r="A130" s="388" t="s">
        <v>35</v>
      </c>
      <c r="B130" s="389"/>
      <c r="C130" s="52">
        <f>SUM(C128:C129)</f>
        <v>90</v>
      </c>
      <c r="D130" s="52">
        <f>SUM(D128:D129)</f>
        <v>15</v>
      </c>
      <c r="E130" s="52">
        <f>SUM(E128:E129)</f>
        <v>15</v>
      </c>
      <c r="F130" s="55"/>
      <c r="G130" s="55"/>
      <c r="H130" s="55"/>
      <c r="I130" s="55"/>
      <c r="J130" s="56"/>
      <c r="K130" s="52">
        <f>SUM(K128:K129)</f>
        <v>60</v>
      </c>
      <c r="L130" s="71"/>
      <c r="M130" s="51"/>
      <c r="N130" s="69"/>
      <c r="O130" s="69"/>
      <c r="P130" s="69"/>
      <c r="Q130" s="51"/>
      <c r="R130" s="123"/>
      <c r="S130" s="146"/>
      <c r="T130" s="69"/>
      <c r="U130" s="69"/>
      <c r="V130" s="69"/>
      <c r="W130" s="69"/>
      <c r="X130" s="69"/>
      <c r="Y130" s="51"/>
      <c r="Z130" s="113"/>
      <c r="AA130" s="69"/>
      <c r="AB130" s="51"/>
      <c r="AC130" s="52"/>
      <c r="AD130" s="52"/>
      <c r="AE130" s="52"/>
      <c r="AF130" s="52"/>
      <c r="AG130" s="143"/>
      <c r="AH130" s="69"/>
      <c r="AI130" s="51"/>
      <c r="AJ130" s="52"/>
      <c r="AK130" s="52"/>
      <c r="AL130" s="52"/>
      <c r="AM130" s="113"/>
      <c r="AN130" s="69"/>
      <c r="AO130" s="51"/>
      <c r="AP130" s="52"/>
      <c r="AQ130" s="52"/>
      <c r="AR130" s="52"/>
      <c r="AS130" s="52"/>
      <c r="AT130" s="143"/>
      <c r="AU130" s="69"/>
      <c r="AV130" s="51"/>
      <c r="AW130" s="52"/>
      <c r="AX130" s="52"/>
      <c r="AY130" s="52"/>
      <c r="AZ130" s="52"/>
      <c r="BA130" s="113"/>
      <c r="BB130" s="69"/>
      <c r="BC130" s="51"/>
      <c r="BD130" s="52"/>
      <c r="BE130" s="52"/>
      <c r="BF130" s="52"/>
      <c r="BG130" s="52"/>
      <c r="BH130" s="52"/>
      <c r="BI130" s="143"/>
      <c r="BJ130" s="69"/>
      <c r="BK130" s="51"/>
      <c r="BL130" s="52"/>
      <c r="BM130" s="52"/>
      <c r="BN130" s="52"/>
      <c r="BO130" s="52">
        <f>SUM(BO128:BO129)</f>
        <v>60</v>
      </c>
      <c r="BP130" s="52" cm="1">
        <f t="array" ref="BP130">SUM(BP128:BP129-CJ136)</f>
        <v>4</v>
      </c>
      <c r="BQ130" s="113"/>
      <c r="BR130" s="52">
        <f>SUM(BR128:BR129)</f>
        <v>15</v>
      </c>
      <c r="BS130" s="52">
        <f t="shared" ref="BS130:BV130" si="29">SUM(BS128:BS129)</f>
        <v>15</v>
      </c>
      <c r="BT130" s="52"/>
      <c r="BU130" s="52"/>
      <c r="BV130" s="52">
        <f t="shared" si="29"/>
        <v>3</v>
      </c>
      <c r="BW130" s="143"/>
      <c r="BX130" s="69"/>
      <c r="BY130" s="51"/>
      <c r="BZ130" s="51"/>
      <c r="CA130" s="51"/>
      <c r="CB130" s="51"/>
      <c r="CC130" s="51"/>
      <c r="CD130" s="123"/>
      <c r="CE130" s="52">
        <f t="shared" ref="CE130:CF130" si="30">SUM(CE128:CE129)</f>
        <v>7</v>
      </c>
      <c r="CF130" s="277">
        <f t="shared" si="30"/>
        <v>7</v>
      </c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</row>
    <row r="131" spans="1:194" s="299" customFormat="1" ht="30" customHeight="1" thickBot="1" x14ac:dyDescent="0.3">
      <c r="A131" s="296"/>
      <c r="B131" s="304" t="s">
        <v>88</v>
      </c>
      <c r="C131" s="305"/>
      <c r="D131" s="305"/>
      <c r="E131" s="305"/>
      <c r="F131" s="305"/>
      <c r="G131" s="305"/>
      <c r="H131" s="305"/>
      <c r="I131" s="305"/>
      <c r="J131" s="305"/>
      <c r="K131" s="305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  <c r="Y131" s="306"/>
      <c r="Z131" s="306"/>
      <c r="AA131" s="306"/>
      <c r="AB131" s="306"/>
      <c r="AC131" s="306"/>
      <c r="AD131" s="306"/>
      <c r="AE131" s="306"/>
      <c r="AF131" s="306"/>
      <c r="AG131" s="306"/>
      <c r="AH131" s="306"/>
      <c r="AI131" s="306"/>
      <c r="AJ131" s="306"/>
      <c r="AK131" s="306"/>
      <c r="AL131" s="306"/>
      <c r="AM131" s="306"/>
      <c r="AN131" s="306"/>
      <c r="AO131" s="306"/>
      <c r="AP131" s="306"/>
      <c r="AQ131" s="306"/>
      <c r="AR131" s="306"/>
      <c r="AS131" s="306"/>
      <c r="AT131" s="306"/>
      <c r="AU131" s="306"/>
      <c r="AV131" s="306"/>
      <c r="AW131" s="306"/>
      <c r="AX131" s="306"/>
      <c r="AY131" s="306"/>
      <c r="AZ131" s="306"/>
      <c r="BA131" s="306"/>
      <c r="BB131" s="306"/>
      <c r="BC131" s="306"/>
      <c r="BD131" s="306"/>
      <c r="BE131" s="306"/>
      <c r="BF131" s="306"/>
      <c r="BG131" s="306"/>
      <c r="BH131" s="306"/>
      <c r="BI131" s="306"/>
      <c r="BJ131" s="306"/>
      <c r="BK131" s="306"/>
      <c r="BL131" s="306"/>
      <c r="BM131" s="306"/>
      <c r="BN131" s="306"/>
      <c r="BO131" s="306"/>
      <c r="BP131" s="306"/>
      <c r="BQ131" s="306"/>
      <c r="BR131" s="306"/>
      <c r="BS131" s="306"/>
      <c r="BT131" s="306"/>
      <c r="BU131" s="306"/>
      <c r="BV131" s="306"/>
      <c r="BW131" s="306"/>
      <c r="BX131" s="306"/>
      <c r="BY131" s="306"/>
      <c r="BZ131" s="306"/>
      <c r="CA131" s="306"/>
      <c r="CB131" s="306"/>
      <c r="CC131" s="306"/>
      <c r="CD131" s="307"/>
      <c r="CE131" s="41"/>
      <c r="CF131" s="19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</row>
    <row r="132" spans="1:194" s="29" customFormat="1" ht="21.75" customHeight="1" x14ac:dyDescent="0.25">
      <c r="A132" s="350" t="s">
        <v>96</v>
      </c>
      <c r="B132" s="371" t="s">
        <v>99</v>
      </c>
      <c r="C132" s="353" t="s">
        <v>100</v>
      </c>
      <c r="D132" s="353"/>
      <c r="E132" s="353"/>
      <c r="F132" s="353"/>
      <c r="G132" s="353"/>
      <c r="H132" s="353"/>
      <c r="I132" s="353"/>
      <c r="J132" s="353"/>
      <c r="K132" s="354"/>
      <c r="L132" s="357" t="s">
        <v>2</v>
      </c>
      <c r="M132" s="358"/>
      <c r="N132" s="358"/>
      <c r="O132" s="358"/>
      <c r="P132" s="358"/>
      <c r="Q132" s="358"/>
      <c r="R132" s="358"/>
      <c r="S132" s="358"/>
      <c r="T132" s="358"/>
      <c r="U132" s="358"/>
      <c r="V132" s="358"/>
      <c r="W132" s="358"/>
      <c r="X132" s="358"/>
      <c r="Y132" s="358"/>
      <c r="Z132" s="359"/>
      <c r="AA132" s="357" t="s">
        <v>3</v>
      </c>
      <c r="AB132" s="358"/>
      <c r="AC132" s="358"/>
      <c r="AD132" s="358"/>
      <c r="AE132" s="358"/>
      <c r="AF132" s="358"/>
      <c r="AG132" s="358"/>
      <c r="AH132" s="358"/>
      <c r="AI132" s="358"/>
      <c r="AJ132" s="358"/>
      <c r="AK132" s="358"/>
      <c r="AL132" s="358"/>
      <c r="AM132" s="359"/>
      <c r="AN132" s="357" t="s">
        <v>4</v>
      </c>
      <c r="AO132" s="358"/>
      <c r="AP132" s="358"/>
      <c r="AQ132" s="358"/>
      <c r="AR132" s="358"/>
      <c r="AS132" s="358"/>
      <c r="AT132" s="358"/>
      <c r="AU132" s="358"/>
      <c r="AV132" s="358"/>
      <c r="AW132" s="358"/>
      <c r="AX132" s="358"/>
      <c r="AY132" s="358"/>
      <c r="AZ132" s="358"/>
      <c r="BA132" s="359"/>
      <c r="BB132" s="357" t="s">
        <v>5</v>
      </c>
      <c r="BC132" s="358"/>
      <c r="BD132" s="358"/>
      <c r="BE132" s="358"/>
      <c r="BF132" s="358"/>
      <c r="BG132" s="358"/>
      <c r="BH132" s="358"/>
      <c r="BI132" s="358"/>
      <c r="BJ132" s="358"/>
      <c r="BK132" s="358"/>
      <c r="BL132" s="358"/>
      <c r="BM132" s="358"/>
      <c r="BN132" s="358"/>
      <c r="BO132" s="358"/>
      <c r="BP132" s="358"/>
      <c r="BQ132" s="359"/>
      <c r="BR132" s="357" t="s">
        <v>6</v>
      </c>
      <c r="BS132" s="358"/>
      <c r="BT132" s="358"/>
      <c r="BU132" s="358"/>
      <c r="BV132" s="358"/>
      <c r="BW132" s="358"/>
      <c r="BX132" s="358"/>
      <c r="BY132" s="358"/>
      <c r="BZ132" s="358"/>
      <c r="CA132" s="358"/>
      <c r="CB132" s="358"/>
      <c r="CC132" s="358"/>
      <c r="CD132" s="359"/>
      <c r="CE132" s="376" t="s">
        <v>93</v>
      </c>
      <c r="CF132" s="385" t="s">
        <v>94</v>
      </c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</row>
    <row r="133" spans="1:194" s="29" customFormat="1" ht="21.75" customHeight="1" thickBot="1" x14ac:dyDescent="0.3">
      <c r="A133" s="351"/>
      <c r="B133" s="372"/>
      <c r="C133" s="355"/>
      <c r="D133" s="355"/>
      <c r="E133" s="355"/>
      <c r="F133" s="355"/>
      <c r="G133" s="355"/>
      <c r="H133" s="355"/>
      <c r="I133" s="355"/>
      <c r="J133" s="355"/>
      <c r="K133" s="356"/>
      <c r="L133" s="360"/>
      <c r="M133" s="361"/>
      <c r="N133" s="361"/>
      <c r="O133" s="361"/>
      <c r="P133" s="361"/>
      <c r="Q133" s="361"/>
      <c r="R133" s="361"/>
      <c r="S133" s="361"/>
      <c r="T133" s="361"/>
      <c r="U133" s="361"/>
      <c r="V133" s="361"/>
      <c r="W133" s="361"/>
      <c r="X133" s="361"/>
      <c r="Y133" s="361"/>
      <c r="Z133" s="362"/>
      <c r="AA133" s="360"/>
      <c r="AB133" s="361"/>
      <c r="AC133" s="361"/>
      <c r="AD133" s="361"/>
      <c r="AE133" s="361"/>
      <c r="AF133" s="361"/>
      <c r="AG133" s="361"/>
      <c r="AH133" s="361"/>
      <c r="AI133" s="361"/>
      <c r="AJ133" s="361"/>
      <c r="AK133" s="361"/>
      <c r="AL133" s="361"/>
      <c r="AM133" s="362"/>
      <c r="AN133" s="360"/>
      <c r="AO133" s="361"/>
      <c r="AP133" s="361"/>
      <c r="AQ133" s="361"/>
      <c r="AR133" s="361"/>
      <c r="AS133" s="361"/>
      <c r="AT133" s="361"/>
      <c r="AU133" s="361"/>
      <c r="AV133" s="361"/>
      <c r="AW133" s="361"/>
      <c r="AX133" s="361"/>
      <c r="AY133" s="361"/>
      <c r="AZ133" s="361"/>
      <c r="BA133" s="362"/>
      <c r="BB133" s="360"/>
      <c r="BC133" s="361"/>
      <c r="BD133" s="361"/>
      <c r="BE133" s="361"/>
      <c r="BF133" s="361"/>
      <c r="BG133" s="361"/>
      <c r="BH133" s="361"/>
      <c r="BI133" s="361"/>
      <c r="BJ133" s="361"/>
      <c r="BK133" s="361"/>
      <c r="BL133" s="361"/>
      <c r="BM133" s="361"/>
      <c r="BN133" s="361"/>
      <c r="BO133" s="361"/>
      <c r="BP133" s="361"/>
      <c r="BQ133" s="362"/>
      <c r="BR133" s="360"/>
      <c r="BS133" s="361"/>
      <c r="BT133" s="361"/>
      <c r="BU133" s="361"/>
      <c r="BV133" s="361"/>
      <c r="BW133" s="361"/>
      <c r="BX133" s="361"/>
      <c r="BY133" s="361"/>
      <c r="BZ133" s="361"/>
      <c r="CA133" s="361"/>
      <c r="CB133" s="361"/>
      <c r="CC133" s="361"/>
      <c r="CD133" s="362"/>
      <c r="CE133" s="377"/>
      <c r="CF133" s="386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41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</row>
    <row r="134" spans="1:194" s="29" customFormat="1" ht="21.75" customHeight="1" x14ac:dyDescent="0.25">
      <c r="A134" s="351"/>
      <c r="B134" s="372"/>
      <c r="C134" s="355"/>
      <c r="D134" s="355"/>
      <c r="E134" s="355"/>
      <c r="F134" s="355"/>
      <c r="G134" s="355"/>
      <c r="H134" s="355"/>
      <c r="I134" s="355"/>
      <c r="J134" s="355"/>
      <c r="K134" s="356"/>
      <c r="L134" s="363" t="s">
        <v>7</v>
      </c>
      <c r="M134" s="364"/>
      <c r="N134" s="364"/>
      <c r="O134" s="364"/>
      <c r="P134" s="364"/>
      <c r="Q134" s="364"/>
      <c r="R134" s="365"/>
      <c r="S134" s="364" t="s">
        <v>40</v>
      </c>
      <c r="T134" s="364"/>
      <c r="U134" s="364"/>
      <c r="V134" s="364"/>
      <c r="W134" s="364"/>
      <c r="X134" s="364"/>
      <c r="Y134" s="364"/>
      <c r="Z134" s="369"/>
      <c r="AA134" s="363" t="s">
        <v>8</v>
      </c>
      <c r="AB134" s="364"/>
      <c r="AC134" s="364"/>
      <c r="AD134" s="364"/>
      <c r="AE134" s="364"/>
      <c r="AF134" s="364"/>
      <c r="AG134" s="365"/>
      <c r="AH134" s="364" t="s">
        <v>103</v>
      </c>
      <c r="AI134" s="364"/>
      <c r="AJ134" s="364"/>
      <c r="AK134" s="364"/>
      <c r="AL134" s="364"/>
      <c r="AM134" s="369"/>
      <c r="AN134" s="363" t="s">
        <v>9</v>
      </c>
      <c r="AO134" s="364"/>
      <c r="AP134" s="364"/>
      <c r="AQ134" s="364"/>
      <c r="AR134" s="364"/>
      <c r="AS134" s="364"/>
      <c r="AT134" s="365"/>
      <c r="AU134" s="364" t="s">
        <v>104</v>
      </c>
      <c r="AV134" s="364"/>
      <c r="AW134" s="364"/>
      <c r="AX134" s="364"/>
      <c r="AY134" s="364"/>
      <c r="AZ134" s="364"/>
      <c r="BA134" s="369"/>
      <c r="BB134" s="363" t="s">
        <v>10</v>
      </c>
      <c r="BC134" s="364"/>
      <c r="BD134" s="364"/>
      <c r="BE134" s="364"/>
      <c r="BF134" s="364"/>
      <c r="BG134" s="364"/>
      <c r="BH134" s="364"/>
      <c r="BI134" s="365"/>
      <c r="BJ134" s="364" t="s">
        <v>105</v>
      </c>
      <c r="BK134" s="364"/>
      <c r="BL134" s="364"/>
      <c r="BM134" s="364"/>
      <c r="BN134" s="364"/>
      <c r="BO134" s="364"/>
      <c r="BP134" s="364"/>
      <c r="BQ134" s="369"/>
      <c r="BR134" s="363" t="s">
        <v>11</v>
      </c>
      <c r="BS134" s="364"/>
      <c r="BT134" s="364"/>
      <c r="BU134" s="364"/>
      <c r="BV134" s="364"/>
      <c r="BW134" s="365"/>
      <c r="BX134" s="364" t="s">
        <v>106</v>
      </c>
      <c r="BY134" s="364"/>
      <c r="BZ134" s="364"/>
      <c r="CA134" s="364"/>
      <c r="CB134" s="364"/>
      <c r="CC134" s="364"/>
      <c r="CD134" s="369"/>
      <c r="CE134" s="377"/>
      <c r="CF134" s="386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  <c r="DH134" s="41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</row>
    <row r="135" spans="1:194" s="29" customFormat="1" ht="21.75" customHeight="1" thickBot="1" x14ac:dyDescent="0.3">
      <c r="A135" s="351"/>
      <c r="B135" s="372"/>
      <c r="C135" s="355"/>
      <c r="D135" s="355"/>
      <c r="E135" s="355"/>
      <c r="F135" s="355"/>
      <c r="G135" s="355"/>
      <c r="H135" s="355"/>
      <c r="I135" s="355"/>
      <c r="J135" s="355"/>
      <c r="K135" s="356"/>
      <c r="L135" s="366"/>
      <c r="M135" s="367"/>
      <c r="N135" s="367"/>
      <c r="O135" s="367"/>
      <c r="P135" s="367"/>
      <c r="Q135" s="367"/>
      <c r="R135" s="368"/>
      <c r="S135" s="367"/>
      <c r="T135" s="367"/>
      <c r="U135" s="367"/>
      <c r="V135" s="367"/>
      <c r="W135" s="367"/>
      <c r="X135" s="367"/>
      <c r="Y135" s="367"/>
      <c r="Z135" s="370"/>
      <c r="AA135" s="366"/>
      <c r="AB135" s="367"/>
      <c r="AC135" s="367"/>
      <c r="AD135" s="367"/>
      <c r="AE135" s="367"/>
      <c r="AF135" s="367"/>
      <c r="AG135" s="368"/>
      <c r="AH135" s="367"/>
      <c r="AI135" s="367"/>
      <c r="AJ135" s="367"/>
      <c r="AK135" s="367"/>
      <c r="AL135" s="367"/>
      <c r="AM135" s="370"/>
      <c r="AN135" s="366"/>
      <c r="AO135" s="367"/>
      <c r="AP135" s="367"/>
      <c r="AQ135" s="367"/>
      <c r="AR135" s="367"/>
      <c r="AS135" s="367"/>
      <c r="AT135" s="368"/>
      <c r="AU135" s="367"/>
      <c r="AV135" s="367"/>
      <c r="AW135" s="367"/>
      <c r="AX135" s="367"/>
      <c r="AY135" s="367"/>
      <c r="AZ135" s="367"/>
      <c r="BA135" s="370"/>
      <c r="BB135" s="366"/>
      <c r="BC135" s="367"/>
      <c r="BD135" s="367"/>
      <c r="BE135" s="367"/>
      <c r="BF135" s="367"/>
      <c r="BG135" s="367"/>
      <c r="BH135" s="367"/>
      <c r="BI135" s="368"/>
      <c r="BJ135" s="367"/>
      <c r="BK135" s="367"/>
      <c r="BL135" s="367"/>
      <c r="BM135" s="367"/>
      <c r="BN135" s="367"/>
      <c r="BO135" s="367"/>
      <c r="BP135" s="367"/>
      <c r="BQ135" s="370"/>
      <c r="BR135" s="366"/>
      <c r="BS135" s="367"/>
      <c r="BT135" s="367"/>
      <c r="BU135" s="367"/>
      <c r="BV135" s="367"/>
      <c r="BW135" s="368"/>
      <c r="BX135" s="367"/>
      <c r="BY135" s="367"/>
      <c r="BZ135" s="367"/>
      <c r="CA135" s="367"/>
      <c r="CB135" s="367"/>
      <c r="CC135" s="367"/>
      <c r="CD135" s="370"/>
      <c r="CE135" s="377"/>
      <c r="CF135" s="386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  <c r="DH135" s="41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/>
    </row>
    <row r="136" spans="1:194" s="29" customFormat="1" ht="129.94999999999999" customHeight="1" thickBot="1" x14ac:dyDescent="0.3">
      <c r="A136" s="352"/>
      <c r="B136" s="373"/>
      <c r="C136" s="244" t="s">
        <v>0</v>
      </c>
      <c r="D136" s="245" t="s">
        <v>97</v>
      </c>
      <c r="E136" s="246" t="s">
        <v>1</v>
      </c>
      <c r="F136" s="205" t="s">
        <v>189</v>
      </c>
      <c r="G136" s="246" t="s">
        <v>113</v>
      </c>
      <c r="H136" s="246" t="s">
        <v>108</v>
      </c>
      <c r="I136" s="246" t="s">
        <v>111</v>
      </c>
      <c r="J136" s="205" t="s">
        <v>188</v>
      </c>
      <c r="K136" s="247" t="s">
        <v>98</v>
      </c>
      <c r="L136" s="214" t="s">
        <v>97</v>
      </c>
      <c r="M136" s="208" t="s">
        <v>1</v>
      </c>
      <c r="N136" s="205" t="s">
        <v>189</v>
      </c>
      <c r="O136" s="210" t="s">
        <v>113</v>
      </c>
      <c r="P136" s="205" t="s">
        <v>188</v>
      </c>
      <c r="Q136" s="208" t="s">
        <v>12</v>
      </c>
      <c r="R136" s="211" t="s">
        <v>101</v>
      </c>
      <c r="S136" s="207" t="s">
        <v>97</v>
      </c>
      <c r="T136" s="208" t="s">
        <v>1</v>
      </c>
      <c r="U136" s="205" t="s">
        <v>189</v>
      </c>
      <c r="V136" s="210" t="s">
        <v>113</v>
      </c>
      <c r="W136" s="205" t="s">
        <v>188</v>
      </c>
      <c r="X136" s="212" t="s">
        <v>98</v>
      </c>
      <c r="Y136" s="208" t="s">
        <v>12</v>
      </c>
      <c r="Z136" s="213" t="s">
        <v>101</v>
      </c>
      <c r="AA136" s="214" t="s">
        <v>97</v>
      </c>
      <c r="AB136" s="208" t="s">
        <v>1</v>
      </c>
      <c r="AC136" s="210" t="s">
        <v>113</v>
      </c>
      <c r="AD136" s="209" t="s">
        <v>111</v>
      </c>
      <c r="AE136" s="212" t="s">
        <v>98</v>
      </c>
      <c r="AF136" s="208" t="s">
        <v>12</v>
      </c>
      <c r="AG136" s="211" t="s">
        <v>101</v>
      </c>
      <c r="AH136" s="207" t="s">
        <v>97</v>
      </c>
      <c r="AI136" s="208" t="s">
        <v>1</v>
      </c>
      <c r="AJ136" s="210" t="s">
        <v>113</v>
      </c>
      <c r="AK136" s="209" t="s">
        <v>111</v>
      </c>
      <c r="AL136" s="208" t="s">
        <v>12</v>
      </c>
      <c r="AM136" s="213" t="s">
        <v>101</v>
      </c>
      <c r="AN136" s="214" t="s">
        <v>97</v>
      </c>
      <c r="AO136" s="208" t="s">
        <v>1</v>
      </c>
      <c r="AP136" s="210" t="s">
        <v>113</v>
      </c>
      <c r="AQ136" s="209" t="s">
        <v>111</v>
      </c>
      <c r="AR136" s="212" t="s">
        <v>98</v>
      </c>
      <c r="AS136" s="205" t="s">
        <v>12</v>
      </c>
      <c r="AT136" s="211" t="s">
        <v>101</v>
      </c>
      <c r="AU136" s="207" t="s">
        <v>97</v>
      </c>
      <c r="AV136" s="208" t="s">
        <v>1</v>
      </c>
      <c r="AW136" s="210" t="s">
        <v>113</v>
      </c>
      <c r="AX136" s="209" t="s">
        <v>111</v>
      </c>
      <c r="AY136" s="205" t="s">
        <v>98</v>
      </c>
      <c r="AZ136" s="215" t="s">
        <v>12</v>
      </c>
      <c r="BA136" s="213" t="s">
        <v>101</v>
      </c>
      <c r="BB136" s="214" t="s">
        <v>97</v>
      </c>
      <c r="BC136" s="208" t="s">
        <v>1</v>
      </c>
      <c r="BD136" s="210" t="s">
        <v>113</v>
      </c>
      <c r="BE136" s="210" t="s">
        <v>108</v>
      </c>
      <c r="BF136" s="209" t="s">
        <v>111</v>
      </c>
      <c r="BG136" s="212" t="s">
        <v>98</v>
      </c>
      <c r="BH136" s="205" t="s">
        <v>12</v>
      </c>
      <c r="BI136" s="211" t="s">
        <v>101</v>
      </c>
      <c r="BJ136" s="207" t="s">
        <v>97</v>
      </c>
      <c r="BK136" s="208" t="s">
        <v>1</v>
      </c>
      <c r="BL136" s="210" t="s">
        <v>113</v>
      </c>
      <c r="BM136" s="210" t="s">
        <v>108</v>
      </c>
      <c r="BN136" s="209" t="s">
        <v>111</v>
      </c>
      <c r="BO136" s="212" t="s">
        <v>98</v>
      </c>
      <c r="BP136" s="208" t="s">
        <v>12</v>
      </c>
      <c r="BQ136" s="213" t="s">
        <v>101</v>
      </c>
      <c r="BR136" s="214" t="s">
        <v>97</v>
      </c>
      <c r="BS136" s="208" t="s">
        <v>1</v>
      </c>
      <c r="BT136" s="210" t="s">
        <v>113</v>
      </c>
      <c r="BU136" s="210" t="s">
        <v>108</v>
      </c>
      <c r="BV136" s="208" t="s">
        <v>12</v>
      </c>
      <c r="BW136" s="211" t="s">
        <v>101</v>
      </c>
      <c r="BX136" s="207" t="s">
        <v>97</v>
      </c>
      <c r="BY136" s="208" t="s">
        <v>1</v>
      </c>
      <c r="BZ136" s="205" t="s">
        <v>189</v>
      </c>
      <c r="CA136" s="210" t="s">
        <v>113</v>
      </c>
      <c r="CB136" s="210" t="s">
        <v>108</v>
      </c>
      <c r="CC136" s="208" t="s">
        <v>12</v>
      </c>
      <c r="CD136" s="213" t="s">
        <v>101</v>
      </c>
      <c r="CE136" s="384"/>
      <c r="CF136" s="387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</row>
    <row r="137" spans="1:194" ht="19.899999999999999" customHeight="1" x14ac:dyDescent="0.25">
      <c r="A137" s="221" t="s">
        <v>178</v>
      </c>
      <c r="B137" s="222" t="s">
        <v>73</v>
      </c>
      <c r="C137" s="65">
        <f t="shared" ref="C137:C139" si="31">SUM(D137:K137)</f>
        <v>15</v>
      </c>
      <c r="D137" s="44"/>
      <c r="E137" s="44">
        <f>M137+T137+AB137+AI137+AO137+AV137+BC137+BK137+BS137+BY137</f>
        <v>15</v>
      </c>
      <c r="F137" s="44"/>
      <c r="G137" s="44"/>
      <c r="H137" s="44"/>
      <c r="I137" s="44"/>
      <c r="J137" s="44"/>
      <c r="K137" s="46"/>
      <c r="L137" s="78"/>
      <c r="M137" s="13">
        <v>15</v>
      </c>
      <c r="N137" s="13"/>
      <c r="O137" s="13"/>
      <c r="P137" s="13"/>
      <c r="Q137" s="17">
        <v>2</v>
      </c>
      <c r="R137" s="139" t="s">
        <v>110</v>
      </c>
      <c r="S137" s="13"/>
      <c r="T137" s="13"/>
      <c r="U137" s="13"/>
      <c r="V137" s="13"/>
      <c r="W137" s="13"/>
      <c r="X137" s="13"/>
      <c r="Y137" s="17"/>
      <c r="Z137" s="109"/>
      <c r="AA137" s="13"/>
      <c r="AB137" s="12"/>
      <c r="AC137" s="23"/>
      <c r="AD137" s="23"/>
      <c r="AE137" s="23"/>
      <c r="AF137" s="17"/>
      <c r="AG137" s="139"/>
      <c r="AH137" s="13"/>
      <c r="AI137" s="12"/>
      <c r="AJ137" s="23"/>
      <c r="AK137" s="23"/>
      <c r="AL137" s="17"/>
      <c r="AM137" s="109"/>
      <c r="AN137" s="13"/>
      <c r="AO137" s="12"/>
      <c r="AP137" s="23"/>
      <c r="AQ137" s="23"/>
      <c r="AR137" s="23"/>
      <c r="AS137" s="17"/>
      <c r="AT137" s="139"/>
      <c r="AU137" s="13"/>
      <c r="AV137" s="12"/>
      <c r="AW137" s="23"/>
      <c r="AX137" s="23"/>
      <c r="AY137" s="23"/>
      <c r="AZ137" s="17"/>
      <c r="BA137" s="109"/>
      <c r="BB137" s="13"/>
      <c r="BC137" s="12"/>
      <c r="BD137" s="23"/>
      <c r="BE137" s="23"/>
      <c r="BF137" s="23"/>
      <c r="BG137" s="23"/>
      <c r="BH137" s="17"/>
      <c r="BI137" s="148"/>
      <c r="BJ137" s="13"/>
      <c r="BK137" s="12"/>
      <c r="BL137" s="23"/>
      <c r="BM137" s="23"/>
      <c r="BN137" s="23"/>
      <c r="BO137" s="23"/>
      <c r="BP137" s="17"/>
      <c r="BQ137" s="120"/>
      <c r="BR137" s="13"/>
      <c r="BS137" s="12"/>
      <c r="BT137" s="23"/>
      <c r="BU137" s="23"/>
      <c r="BV137" s="17"/>
      <c r="BW137" s="148"/>
      <c r="BX137" s="13"/>
      <c r="BY137" s="12"/>
      <c r="BZ137" s="12"/>
      <c r="CA137" s="12"/>
      <c r="CB137" s="12"/>
      <c r="CC137" s="17"/>
      <c r="CD137" s="122"/>
      <c r="CE137" s="221">
        <f>Q137+Y137+AF137+AL137+AS137+AZ137+BH137+BP137+BV137+CC137</f>
        <v>2</v>
      </c>
      <c r="CF137" s="275">
        <v>2</v>
      </c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</row>
    <row r="138" spans="1:194" ht="20.100000000000001" customHeight="1" x14ac:dyDescent="0.25">
      <c r="A138" s="99" t="s">
        <v>179</v>
      </c>
      <c r="B138" s="224" t="s">
        <v>75</v>
      </c>
      <c r="C138" s="64">
        <f t="shared" si="31"/>
        <v>30</v>
      </c>
      <c r="D138" s="12"/>
      <c r="E138" s="12">
        <f>M138+T138+AB138+AI138+AO138+AV138+BC138+BK138+BS138+BY138</f>
        <v>30</v>
      </c>
      <c r="F138" s="12"/>
      <c r="G138" s="12"/>
      <c r="H138" s="12"/>
      <c r="I138" s="12"/>
      <c r="J138" s="12"/>
      <c r="K138" s="11"/>
      <c r="L138" s="13"/>
      <c r="M138" s="13">
        <v>30</v>
      </c>
      <c r="N138" s="13"/>
      <c r="O138" s="13"/>
      <c r="P138" s="13"/>
      <c r="Q138" s="17">
        <v>2</v>
      </c>
      <c r="R138" s="139" t="s">
        <v>110</v>
      </c>
      <c r="S138" s="13"/>
      <c r="T138" s="13"/>
      <c r="U138" s="13"/>
      <c r="V138" s="13"/>
      <c r="W138" s="13"/>
      <c r="X138" s="13"/>
      <c r="Y138" s="17"/>
      <c r="Z138" s="109"/>
      <c r="AA138" s="13"/>
      <c r="AB138" s="12"/>
      <c r="AC138" s="23"/>
      <c r="AD138" s="23"/>
      <c r="AE138" s="23"/>
      <c r="AF138" s="17"/>
      <c r="AG138" s="139"/>
      <c r="AH138" s="13"/>
      <c r="AI138" s="12"/>
      <c r="AJ138" s="23"/>
      <c r="AK138" s="23"/>
      <c r="AL138" s="17"/>
      <c r="AM138" s="109"/>
      <c r="AN138" s="13"/>
      <c r="AO138" s="12"/>
      <c r="AP138" s="23"/>
      <c r="AQ138" s="23"/>
      <c r="AR138" s="23"/>
      <c r="AS138" s="17"/>
      <c r="AT138" s="139"/>
      <c r="AU138" s="13"/>
      <c r="AV138" s="12"/>
      <c r="AW138" s="23"/>
      <c r="AX138" s="23"/>
      <c r="AY138" s="23"/>
      <c r="AZ138" s="17"/>
      <c r="BA138" s="109"/>
      <c r="BB138" s="13"/>
      <c r="BC138" s="12"/>
      <c r="BD138" s="23"/>
      <c r="BE138" s="23"/>
      <c r="BF138" s="23"/>
      <c r="BG138" s="23"/>
      <c r="BH138" s="17"/>
      <c r="BI138" s="148"/>
      <c r="BJ138" s="13"/>
      <c r="BK138" s="12"/>
      <c r="BL138" s="23"/>
      <c r="BM138" s="23"/>
      <c r="BN138" s="23"/>
      <c r="BO138" s="23"/>
      <c r="BP138" s="17"/>
      <c r="BQ138" s="120"/>
      <c r="BR138" s="13"/>
      <c r="BS138" s="12"/>
      <c r="BT138" s="23"/>
      <c r="BU138" s="23"/>
      <c r="BV138" s="17"/>
      <c r="BW138" s="148"/>
      <c r="BX138" s="13"/>
      <c r="BY138" s="12"/>
      <c r="BZ138" s="12"/>
      <c r="CA138" s="12"/>
      <c r="CB138" s="12"/>
      <c r="CC138" s="17"/>
      <c r="CD138" s="122"/>
      <c r="CE138" s="99">
        <f>Q138+Y138+AF138+AL138+AS138+AZ138+BH138+BP138+BV138+CC138</f>
        <v>2</v>
      </c>
      <c r="CF138" s="278">
        <v>2</v>
      </c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  <c r="DH138" s="41"/>
    </row>
    <row r="139" spans="1:194" ht="20.100000000000001" customHeight="1" thickBot="1" x14ac:dyDescent="0.3">
      <c r="A139" s="231" t="s">
        <v>180</v>
      </c>
      <c r="B139" s="232" t="s">
        <v>74</v>
      </c>
      <c r="C139" s="67">
        <f t="shared" si="31"/>
        <v>15</v>
      </c>
      <c r="D139" s="47"/>
      <c r="E139" s="47">
        <f>M139+T139+AB139+AI139+AO139+AV139+BC139+BK139+BS139+BY139</f>
        <v>15</v>
      </c>
      <c r="F139" s="47"/>
      <c r="G139" s="47"/>
      <c r="H139" s="47"/>
      <c r="I139" s="47"/>
      <c r="J139" s="47"/>
      <c r="K139" s="49"/>
      <c r="L139" s="37"/>
      <c r="M139" s="37"/>
      <c r="N139" s="37"/>
      <c r="O139" s="37"/>
      <c r="P139" s="37"/>
      <c r="Q139" s="22"/>
      <c r="R139" s="140"/>
      <c r="S139" s="37"/>
      <c r="T139" s="37">
        <v>15</v>
      </c>
      <c r="U139" s="37"/>
      <c r="V139" s="37"/>
      <c r="W139" s="37"/>
      <c r="X139" s="37"/>
      <c r="Y139" s="22">
        <v>3</v>
      </c>
      <c r="Z139" s="110" t="s">
        <v>110</v>
      </c>
      <c r="AA139" s="37"/>
      <c r="AB139" s="19"/>
      <c r="AC139" s="36"/>
      <c r="AD139" s="36"/>
      <c r="AE139" s="36"/>
      <c r="AF139" s="22"/>
      <c r="AG139" s="140"/>
      <c r="AH139" s="37"/>
      <c r="AI139" s="19"/>
      <c r="AJ139" s="36"/>
      <c r="AK139" s="36"/>
      <c r="AL139" s="22"/>
      <c r="AM139" s="110"/>
      <c r="AN139" s="37"/>
      <c r="AO139" s="19"/>
      <c r="AP139" s="36"/>
      <c r="AQ139" s="36"/>
      <c r="AR139" s="36"/>
      <c r="AS139" s="22"/>
      <c r="AT139" s="140"/>
      <c r="AU139" s="37"/>
      <c r="AV139" s="19"/>
      <c r="AW139" s="36"/>
      <c r="AX139" s="36"/>
      <c r="AY139" s="36"/>
      <c r="AZ139" s="22"/>
      <c r="BA139" s="110"/>
      <c r="BB139" s="37"/>
      <c r="BC139" s="19"/>
      <c r="BD139" s="36"/>
      <c r="BE139" s="36"/>
      <c r="BF139" s="36"/>
      <c r="BG139" s="36"/>
      <c r="BH139" s="22"/>
      <c r="BI139" s="147"/>
      <c r="BJ139" s="37"/>
      <c r="BK139" s="19"/>
      <c r="BL139" s="36"/>
      <c r="BM139" s="36"/>
      <c r="BN139" s="36"/>
      <c r="BO139" s="36"/>
      <c r="BP139" s="22"/>
      <c r="BQ139" s="126"/>
      <c r="BR139" s="37"/>
      <c r="BS139" s="19"/>
      <c r="BT139" s="36"/>
      <c r="BU139" s="36"/>
      <c r="BV139" s="22"/>
      <c r="BW139" s="147"/>
      <c r="BX139" s="37"/>
      <c r="BY139" s="19"/>
      <c r="BZ139" s="19"/>
      <c r="CA139" s="19"/>
      <c r="CB139" s="19"/>
      <c r="CC139" s="22"/>
      <c r="CD139" s="127"/>
      <c r="CE139" s="233">
        <f>Q139+Y139+AF139+AL139+AS139+AZ139+BH139+BP139+BV139+CC139</f>
        <v>3</v>
      </c>
      <c r="CF139" s="276">
        <v>3</v>
      </c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  <c r="DH139" s="41"/>
    </row>
    <row r="140" spans="1:194" ht="20.100000000000001" customHeight="1" thickBot="1" x14ac:dyDescent="0.3">
      <c r="A140" s="388" t="s">
        <v>35</v>
      </c>
      <c r="B140" s="389"/>
      <c r="C140" s="101">
        <f>SUM(C137:C139)</f>
        <v>60</v>
      </c>
      <c r="D140" s="103"/>
      <c r="E140" s="55">
        <f>SUM(E137:E139)</f>
        <v>60</v>
      </c>
      <c r="F140" s="102"/>
      <c r="G140" s="102"/>
      <c r="H140" s="102"/>
      <c r="I140" s="102"/>
      <c r="J140" s="103"/>
      <c r="K140" s="90"/>
      <c r="L140" s="50"/>
      <c r="M140" s="51">
        <f>SUM(M137:M139)</f>
        <v>45</v>
      </c>
      <c r="N140" s="69"/>
      <c r="O140" s="69"/>
      <c r="P140" s="69"/>
      <c r="Q140" s="51">
        <f>SUM(Q137:Q139)</f>
        <v>4</v>
      </c>
      <c r="R140" s="143"/>
      <c r="S140" s="69"/>
      <c r="T140" s="51">
        <f>SUM(T137:T139)</f>
        <v>15</v>
      </c>
      <c r="U140" s="69"/>
      <c r="V140" s="69"/>
      <c r="W140" s="69"/>
      <c r="X140" s="69"/>
      <c r="Y140" s="51">
        <f>SUM(Y137:Y139)</f>
        <v>3</v>
      </c>
      <c r="Z140" s="113"/>
      <c r="AA140" s="69"/>
      <c r="AB140" s="51"/>
      <c r="AC140" s="52"/>
      <c r="AD140" s="52"/>
      <c r="AE140" s="52"/>
      <c r="AF140" s="52"/>
      <c r="AG140" s="143"/>
      <c r="AH140" s="69"/>
      <c r="AI140" s="51"/>
      <c r="AJ140" s="52"/>
      <c r="AK140" s="52"/>
      <c r="AL140" s="52"/>
      <c r="AM140" s="113"/>
      <c r="AN140" s="69"/>
      <c r="AO140" s="51"/>
      <c r="AP140" s="52"/>
      <c r="AQ140" s="52"/>
      <c r="AR140" s="52"/>
      <c r="AS140" s="52"/>
      <c r="AT140" s="143"/>
      <c r="AU140" s="69"/>
      <c r="AV140" s="51"/>
      <c r="AW140" s="52"/>
      <c r="AX140" s="52"/>
      <c r="AY140" s="52"/>
      <c r="AZ140" s="52"/>
      <c r="BA140" s="113"/>
      <c r="BB140" s="69"/>
      <c r="BC140" s="51"/>
      <c r="BD140" s="52"/>
      <c r="BE140" s="52"/>
      <c r="BF140" s="52"/>
      <c r="BG140" s="52"/>
      <c r="BH140" s="52"/>
      <c r="BI140" s="143"/>
      <c r="BJ140" s="69"/>
      <c r="BK140" s="51"/>
      <c r="BL140" s="52"/>
      <c r="BM140" s="52"/>
      <c r="BN140" s="52"/>
      <c r="BO140" s="52"/>
      <c r="BP140" s="52"/>
      <c r="BQ140" s="113"/>
      <c r="BR140" s="69"/>
      <c r="BS140" s="51"/>
      <c r="BT140" s="52"/>
      <c r="BU140" s="52"/>
      <c r="BV140" s="52"/>
      <c r="BW140" s="143"/>
      <c r="BX140" s="69"/>
      <c r="BY140" s="51"/>
      <c r="BZ140" s="51"/>
      <c r="CA140" s="51"/>
      <c r="CB140" s="51"/>
      <c r="CC140" s="51"/>
      <c r="CD140" s="123"/>
      <c r="CE140" s="236">
        <f>SUM(CE137:CE139)</f>
        <v>7</v>
      </c>
      <c r="CF140" s="277">
        <v>7</v>
      </c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  <c r="DH140" s="41"/>
    </row>
    <row r="141" spans="1:194" s="299" customFormat="1" ht="30" customHeight="1" thickBot="1" x14ac:dyDescent="0.3">
      <c r="A141" s="308"/>
      <c r="B141" s="309" t="s">
        <v>89</v>
      </c>
      <c r="C141" s="306"/>
      <c r="D141" s="306"/>
      <c r="E141" s="306"/>
      <c r="F141" s="306"/>
      <c r="G141" s="306"/>
      <c r="H141" s="306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  <c r="X141" s="306"/>
      <c r="Y141" s="306"/>
      <c r="Z141" s="306"/>
      <c r="AA141" s="306"/>
      <c r="AB141" s="306"/>
      <c r="AC141" s="306"/>
      <c r="AD141" s="306"/>
      <c r="AE141" s="306"/>
      <c r="AF141" s="306"/>
      <c r="AG141" s="306"/>
      <c r="AH141" s="306"/>
      <c r="AI141" s="306"/>
      <c r="AJ141" s="306"/>
      <c r="AK141" s="306"/>
      <c r="AL141" s="306"/>
      <c r="AM141" s="306"/>
      <c r="AN141" s="306"/>
      <c r="AO141" s="306"/>
      <c r="AP141" s="306"/>
      <c r="AQ141" s="306"/>
      <c r="AR141" s="306"/>
      <c r="AS141" s="306"/>
      <c r="AT141" s="306"/>
      <c r="AU141" s="306"/>
      <c r="AV141" s="306"/>
      <c r="AW141" s="306"/>
      <c r="AX141" s="306"/>
      <c r="AY141" s="306"/>
      <c r="AZ141" s="306"/>
      <c r="BA141" s="306"/>
      <c r="BB141" s="306"/>
      <c r="BC141" s="306"/>
      <c r="BD141" s="306"/>
      <c r="BE141" s="306"/>
      <c r="BF141" s="306"/>
      <c r="BG141" s="306"/>
      <c r="BH141" s="306"/>
      <c r="BI141" s="306"/>
      <c r="BJ141" s="306"/>
      <c r="BK141" s="306"/>
      <c r="BL141" s="306"/>
      <c r="BM141" s="306"/>
      <c r="BN141" s="306"/>
      <c r="BO141" s="306"/>
      <c r="BP141" s="306"/>
      <c r="BQ141" s="306"/>
      <c r="BR141" s="306"/>
      <c r="BS141" s="306"/>
      <c r="BT141" s="306"/>
      <c r="BU141" s="306"/>
      <c r="BV141" s="306"/>
      <c r="BW141" s="306"/>
      <c r="BX141" s="306"/>
      <c r="BY141" s="306"/>
      <c r="BZ141" s="306"/>
      <c r="CA141" s="306"/>
      <c r="CB141" s="306"/>
      <c r="CC141" s="306"/>
      <c r="CD141" s="307"/>
      <c r="CE141" s="41"/>
      <c r="CF141" s="19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</row>
    <row r="142" spans="1:194" s="29" customFormat="1" ht="21.75" customHeight="1" x14ac:dyDescent="0.25">
      <c r="A142" s="350" t="s">
        <v>96</v>
      </c>
      <c r="B142" s="371" t="s">
        <v>99</v>
      </c>
      <c r="C142" s="353" t="s">
        <v>100</v>
      </c>
      <c r="D142" s="353"/>
      <c r="E142" s="353"/>
      <c r="F142" s="353"/>
      <c r="G142" s="353"/>
      <c r="H142" s="353"/>
      <c r="I142" s="353"/>
      <c r="J142" s="353"/>
      <c r="K142" s="354"/>
      <c r="L142" s="357" t="s">
        <v>2</v>
      </c>
      <c r="M142" s="358"/>
      <c r="N142" s="358"/>
      <c r="O142" s="358"/>
      <c r="P142" s="358"/>
      <c r="Q142" s="358"/>
      <c r="R142" s="358"/>
      <c r="S142" s="358"/>
      <c r="T142" s="358"/>
      <c r="U142" s="358"/>
      <c r="V142" s="358"/>
      <c r="W142" s="358"/>
      <c r="X142" s="358"/>
      <c r="Y142" s="358"/>
      <c r="Z142" s="359"/>
      <c r="AA142" s="357" t="s">
        <v>3</v>
      </c>
      <c r="AB142" s="358"/>
      <c r="AC142" s="358"/>
      <c r="AD142" s="358"/>
      <c r="AE142" s="358"/>
      <c r="AF142" s="358"/>
      <c r="AG142" s="358"/>
      <c r="AH142" s="358"/>
      <c r="AI142" s="358"/>
      <c r="AJ142" s="358"/>
      <c r="AK142" s="358"/>
      <c r="AL142" s="358"/>
      <c r="AM142" s="359"/>
      <c r="AN142" s="357" t="s">
        <v>4</v>
      </c>
      <c r="AO142" s="358"/>
      <c r="AP142" s="358"/>
      <c r="AQ142" s="358"/>
      <c r="AR142" s="358"/>
      <c r="AS142" s="358"/>
      <c r="AT142" s="358"/>
      <c r="AU142" s="358"/>
      <c r="AV142" s="358"/>
      <c r="AW142" s="358"/>
      <c r="AX142" s="358"/>
      <c r="AY142" s="358"/>
      <c r="AZ142" s="358"/>
      <c r="BA142" s="359"/>
      <c r="BB142" s="357" t="s">
        <v>5</v>
      </c>
      <c r="BC142" s="358"/>
      <c r="BD142" s="358"/>
      <c r="BE142" s="358"/>
      <c r="BF142" s="358"/>
      <c r="BG142" s="358"/>
      <c r="BH142" s="358"/>
      <c r="BI142" s="358"/>
      <c r="BJ142" s="358"/>
      <c r="BK142" s="358"/>
      <c r="BL142" s="358"/>
      <c r="BM142" s="358"/>
      <c r="BN142" s="358"/>
      <c r="BO142" s="358"/>
      <c r="BP142" s="358"/>
      <c r="BQ142" s="359"/>
      <c r="BR142" s="357" t="s">
        <v>6</v>
      </c>
      <c r="BS142" s="358"/>
      <c r="BT142" s="358"/>
      <c r="BU142" s="358"/>
      <c r="BV142" s="358"/>
      <c r="BW142" s="358"/>
      <c r="BX142" s="358"/>
      <c r="BY142" s="358"/>
      <c r="BZ142" s="358"/>
      <c r="CA142" s="358"/>
      <c r="CB142" s="358"/>
      <c r="CC142" s="358"/>
      <c r="CD142" s="359"/>
      <c r="CE142" s="376" t="s">
        <v>93</v>
      </c>
      <c r="CF142" s="385" t="s">
        <v>94</v>
      </c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41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28"/>
      <c r="EW142" s="28"/>
      <c r="EX142" s="28"/>
      <c r="EY142" s="28"/>
      <c r="EZ142" s="28"/>
      <c r="FA142" s="28"/>
      <c r="FB142" s="28"/>
      <c r="FC142" s="28"/>
      <c r="FD142" s="28"/>
      <c r="FE142" s="28"/>
      <c r="FF142" s="28"/>
      <c r="FG142" s="28"/>
      <c r="FH142" s="28"/>
      <c r="FI142" s="28"/>
      <c r="FJ142" s="28"/>
      <c r="FK142" s="28"/>
      <c r="FL142" s="28"/>
      <c r="FM142" s="28"/>
      <c r="FN142" s="28"/>
      <c r="FO142" s="28"/>
      <c r="FP142" s="28"/>
      <c r="FQ142" s="28"/>
      <c r="FR142" s="28"/>
      <c r="FS142" s="28"/>
      <c r="FT142" s="28"/>
      <c r="FU142" s="28"/>
      <c r="FV142" s="28"/>
      <c r="FW142" s="28"/>
      <c r="FX142" s="28"/>
      <c r="FY142" s="28"/>
      <c r="FZ142" s="28"/>
      <c r="GA142" s="28"/>
      <c r="GB142" s="28"/>
      <c r="GC142" s="28"/>
      <c r="GD142" s="28"/>
      <c r="GE142" s="28"/>
      <c r="GF142" s="28"/>
      <c r="GG142" s="28"/>
      <c r="GH142" s="28"/>
      <c r="GI142" s="28"/>
      <c r="GJ142" s="28"/>
      <c r="GK142" s="28"/>
      <c r="GL142" s="28"/>
    </row>
    <row r="143" spans="1:194" s="29" customFormat="1" ht="21.75" customHeight="1" thickBot="1" x14ac:dyDescent="0.3">
      <c r="A143" s="351"/>
      <c r="B143" s="372"/>
      <c r="C143" s="355"/>
      <c r="D143" s="355"/>
      <c r="E143" s="355"/>
      <c r="F143" s="355"/>
      <c r="G143" s="355"/>
      <c r="H143" s="355"/>
      <c r="I143" s="355"/>
      <c r="J143" s="355"/>
      <c r="K143" s="356"/>
      <c r="L143" s="360"/>
      <c r="M143" s="361"/>
      <c r="N143" s="361"/>
      <c r="O143" s="361"/>
      <c r="P143" s="361"/>
      <c r="Q143" s="361"/>
      <c r="R143" s="361"/>
      <c r="S143" s="361"/>
      <c r="T143" s="361"/>
      <c r="U143" s="361"/>
      <c r="V143" s="361"/>
      <c r="W143" s="361"/>
      <c r="X143" s="361"/>
      <c r="Y143" s="361"/>
      <c r="Z143" s="362"/>
      <c r="AA143" s="360"/>
      <c r="AB143" s="361"/>
      <c r="AC143" s="361"/>
      <c r="AD143" s="361"/>
      <c r="AE143" s="361"/>
      <c r="AF143" s="361"/>
      <c r="AG143" s="361"/>
      <c r="AH143" s="361"/>
      <c r="AI143" s="361"/>
      <c r="AJ143" s="361"/>
      <c r="AK143" s="361"/>
      <c r="AL143" s="361"/>
      <c r="AM143" s="362"/>
      <c r="AN143" s="360"/>
      <c r="AO143" s="361"/>
      <c r="AP143" s="361"/>
      <c r="AQ143" s="361"/>
      <c r="AR143" s="361"/>
      <c r="AS143" s="361"/>
      <c r="AT143" s="361"/>
      <c r="AU143" s="361"/>
      <c r="AV143" s="361"/>
      <c r="AW143" s="361"/>
      <c r="AX143" s="361"/>
      <c r="AY143" s="361"/>
      <c r="AZ143" s="361"/>
      <c r="BA143" s="362"/>
      <c r="BB143" s="360"/>
      <c r="BC143" s="361"/>
      <c r="BD143" s="361"/>
      <c r="BE143" s="361"/>
      <c r="BF143" s="361"/>
      <c r="BG143" s="361"/>
      <c r="BH143" s="361"/>
      <c r="BI143" s="361"/>
      <c r="BJ143" s="361"/>
      <c r="BK143" s="361"/>
      <c r="BL143" s="361"/>
      <c r="BM143" s="361"/>
      <c r="BN143" s="361"/>
      <c r="BO143" s="361"/>
      <c r="BP143" s="361"/>
      <c r="BQ143" s="362"/>
      <c r="BR143" s="360"/>
      <c r="BS143" s="361"/>
      <c r="BT143" s="361"/>
      <c r="BU143" s="361"/>
      <c r="BV143" s="361"/>
      <c r="BW143" s="361"/>
      <c r="BX143" s="361"/>
      <c r="BY143" s="361"/>
      <c r="BZ143" s="361"/>
      <c r="CA143" s="361"/>
      <c r="CB143" s="361"/>
      <c r="CC143" s="361"/>
      <c r="CD143" s="362"/>
      <c r="CE143" s="377"/>
      <c r="CF143" s="386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  <c r="EY143" s="28"/>
      <c r="EZ143" s="28"/>
      <c r="FA143" s="28"/>
      <c r="FB143" s="28"/>
      <c r="FC143" s="28"/>
      <c r="FD143" s="28"/>
      <c r="FE143" s="28"/>
      <c r="FF143" s="28"/>
      <c r="FG143" s="28"/>
      <c r="FH143" s="28"/>
      <c r="FI143" s="28"/>
      <c r="FJ143" s="28"/>
      <c r="FK143" s="28"/>
      <c r="FL143" s="28"/>
      <c r="FM143" s="28"/>
      <c r="FN143" s="28"/>
      <c r="FO143" s="28"/>
      <c r="FP143" s="28"/>
      <c r="FQ143" s="28"/>
      <c r="FR143" s="28"/>
      <c r="FS143" s="28"/>
      <c r="FT143" s="28"/>
      <c r="FU143" s="28"/>
      <c r="FV143" s="28"/>
      <c r="FW143" s="28"/>
      <c r="FX143" s="28"/>
      <c r="FY143" s="28"/>
      <c r="FZ143" s="28"/>
      <c r="GA143" s="28"/>
      <c r="GB143" s="28"/>
      <c r="GC143" s="28"/>
      <c r="GD143" s="28"/>
      <c r="GE143" s="28"/>
      <c r="GF143" s="28"/>
      <c r="GG143" s="28"/>
      <c r="GH143" s="28"/>
      <c r="GI143" s="28"/>
      <c r="GJ143" s="28"/>
      <c r="GK143" s="28"/>
      <c r="GL143" s="28"/>
    </row>
    <row r="144" spans="1:194" s="29" customFormat="1" ht="21.75" customHeight="1" x14ac:dyDescent="0.25">
      <c r="A144" s="351"/>
      <c r="B144" s="372"/>
      <c r="C144" s="355"/>
      <c r="D144" s="355"/>
      <c r="E144" s="355"/>
      <c r="F144" s="355"/>
      <c r="G144" s="355"/>
      <c r="H144" s="355"/>
      <c r="I144" s="355"/>
      <c r="J144" s="355"/>
      <c r="K144" s="356"/>
      <c r="L144" s="363" t="s">
        <v>7</v>
      </c>
      <c r="M144" s="364"/>
      <c r="N144" s="364"/>
      <c r="O144" s="364"/>
      <c r="P144" s="364"/>
      <c r="Q144" s="364"/>
      <c r="R144" s="365"/>
      <c r="S144" s="364" t="s">
        <v>40</v>
      </c>
      <c r="T144" s="364"/>
      <c r="U144" s="364"/>
      <c r="V144" s="364"/>
      <c r="W144" s="364"/>
      <c r="X144" s="364"/>
      <c r="Y144" s="364"/>
      <c r="Z144" s="369"/>
      <c r="AA144" s="363" t="s">
        <v>8</v>
      </c>
      <c r="AB144" s="364"/>
      <c r="AC144" s="364"/>
      <c r="AD144" s="364"/>
      <c r="AE144" s="364"/>
      <c r="AF144" s="364"/>
      <c r="AG144" s="365"/>
      <c r="AH144" s="364" t="s">
        <v>103</v>
      </c>
      <c r="AI144" s="364"/>
      <c r="AJ144" s="364"/>
      <c r="AK144" s="364"/>
      <c r="AL144" s="364"/>
      <c r="AM144" s="369"/>
      <c r="AN144" s="363" t="s">
        <v>9</v>
      </c>
      <c r="AO144" s="364"/>
      <c r="AP144" s="364"/>
      <c r="AQ144" s="364"/>
      <c r="AR144" s="364"/>
      <c r="AS144" s="364"/>
      <c r="AT144" s="365"/>
      <c r="AU144" s="364" t="s">
        <v>104</v>
      </c>
      <c r="AV144" s="364"/>
      <c r="AW144" s="364"/>
      <c r="AX144" s="364"/>
      <c r="AY144" s="364"/>
      <c r="AZ144" s="364"/>
      <c r="BA144" s="369"/>
      <c r="BB144" s="363" t="s">
        <v>10</v>
      </c>
      <c r="BC144" s="364"/>
      <c r="BD144" s="364"/>
      <c r="BE144" s="364"/>
      <c r="BF144" s="364"/>
      <c r="BG144" s="364"/>
      <c r="BH144" s="364"/>
      <c r="BI144" s="365"/>
      <c r="BJ144" s="364" t="s">
        <v>105</v>
      </c>
      <c r="BK144" s="364"/>
      <c r="BL144" s="364"/>
      <c r="BM144" s="364"/>
      <c r="BN144" s="364"/>
      <c r="BO144" s="364"/>
      <c r="BP144" s="364"/>
      <c r="BQ144" s="369"/>
      <c r="BR144" s="363" t="s">
        <v>11</v>
      </c>
      <c r="BS144" s="364"/>
      <c r="BT144" s="364"/>
      <c r="BU144" s="364"/>
      <c r="BV144" s="364"/>
      <c r="BW144" s="365"/>
      <c r="BX144" s="364" t="s">
        <v>106</v>
      </c>
      <c r="BY144" s="364"/>
      <c r="BZ144" s="364"/>
      <c r="CA144" s="364"/>
      <c r="CB144" s="364"/>
      <c r="CC144" s="364"/>
      <c r="CD144" s="369"/>
      <c r="CE144" s="377"/>
      <c r="CF144" s="386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/>
      <c r="FC144" s="28"/>
      <c r="FD144" s="28"/>
      <c r="FE144" s="28"/>
      <c r="FF144" s="28"/>
      <c r="FG144" s="28"/>
      <c r="FH144" s="28"/>
      <c r="FI144" s="28"/>
      <c r="FJ144" s="28"/>
      <c r="FK144" s="28"/>
      <c r="FL144" s="28"/>
      <c r="FM144" s="28"/>
      <c r="FN144" s="28"/>
      <c r="FO144" s="28"/>
      <c r="FP144" s="28"/>
      <c r="FQ144" s="28"/>
      <c r="FR144" s="28"/>
      <c r="FS144" s="28"/>
      <c r="FT144" s="28"/>
      <c r="FU144" s="28"/>
      <c r="FV144" s="28"/>
      <c r="FW144" s="28"/>
      <c r="FX144" s="28"/>
      <c r="FY144" s="28"/>
      <c r="FZ144" s="28"/>
      <c r="GA144" s="28"/>
      <c r="GB144" s="28"/>
      <c r="GC144" s="28"/>
      <c r="GD144" s="28"/>
      <c r="GE144" s="28"/>
      <c r="GF144" s="28"/>
      <c r="GG144" s="28"/>
      <c r="GH144" s="28"/>
      <c r="GI144" s="28"/>
      <c r="GJ144" s="28"/>
      <c r="GK144" s="28"/>
      <c r="GL144" s="28"/>
    </row>
    <row r="145" spans="1:194" s="29" customFormat="1" ht="21.75" customHeight="1" thickBot="1" x14ac:dyDescent="0.3">
      <c r="A145" s="351"/>
      <c r="B145" s="372"/>
      <c r="C145" s="355"/>
      <c r="D145" s="355"/>
      <c r="E145" s="355"/>
      <c r="F145" s="355"/>
      <c r="G145" s="355"/>
      <c r="H145" s="355"/>
      <c r="I145" s="355"/>
      <c r="J145" s="355"/>
      <c r="K145" s="356"/>
      <c r="L145" s="366"/>
      <c r="M145" s="367"/>
      <c r="N145" s="367"/>
      <c r="O145" s="367"/>
      <c r="P145" s="367"/>
      <c r="Q145" s="367"/>
      <c r="R145" s="368"/>
      <c r="S145" s="367"/>
      <c r="T145" s="367"/>
      <c r="U145" s="367"/>
      <c r="V145" s="367"/>
      <c r="W145" s="367"/>
      <c r="X145" s="367"/>
      <c r="Y145" s="367"/>
      <c r="Z145" s="370"/>
      <c r="AA145" s="366"/>
      <c r="AB145" s="367"/>
      <c r="AC145" s="367"/>
      <c r="AD145" s="367"/>
      <c r="AE145" s="367"/>
      <c r="AF145" s="367"/>
      <c r="AG145" s="368"/>
      <c r="AH145" s="367"/>
      <c r="AI145" s="367"/>
      <c r="AJ145" s="367"/>
      <c r="AK145" s="367"/>
      <c r="AL145" s="367"/>
      <c r="AM145" s="370"/>
      <c r="AN145" s="366"/>
      <c r="AO145" s="367"/>
      <c r="AP145" s="367"/>
      <c r="AQ145" s="367"/>
      <c r="AR145" s="367"/>
      <c r="AS145" s="367"/>
      <c r="AT145" s="368"/>
      <c r="AU145" s="367"/>
      <c r="AV145" s="367"/>
      <c r="AW145" s="367"/>
      <c r="AX145" s="367"/>
      <c r="AY145" s="367"/>
      <c r="AZ145" s="367"/>
      <c r="BA145" s="370"/>
      <c r="BB145" s="366"/>
      <c r="BC145" s="367"/>
      <c r="BD145" s="367"/>
      <c r="BE145" s="367"/>
      <c r="BF145" s="367"/>
      <c r="BG145" s="367"/>
      <c r="BH145" s="367"/>
      <c r="BI145" s="368"/>
      <c r="BJ145" s="367"/>
      <c r="BK145" s="367"/>
      <c r="BL145" s="367"/>
      <c r="BM145" s="367"/>
      <c r="BN145" s="367"/>
      <c r="BO145" s="367"/>
      <c r="BP145" s="367"/>
      <c r="BQ145" s="370"/>
      <c r="BR145" s="366"/>
      <c r="BS145" s="367"/>
      <c r="BT145" s="367"/>
      <c r="BU145" s="367"/>
      <c r="BV145" s="367"/>
      <c r="BW145" s="368"/>
      <c r="BX145" s="367"/>
      <c r="BY145" s="367"/>
      <c r="BZ145" s="367"/>
      <c r="CA145" s="367"/>
      <c r="CB145" s="367"/>
      <c r="CC145" s="367"/>
      <c r="CD145" s="370"/>
      <c r="CE145" s="377"/>
      <c r="CF145" s="386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  <c r="EY145" s="28"/>
      <c r="EZ145" s="28"/>
      <c r="FA145" s="28"/>
      <c r="FB145" s="28"/>
      <c r="FC145" s="28"/>
      <c r="FD145" s="28"/>
      <c r="FE145" s="28"/>
      <c r="FF145" s="28"/>
      <c r="FG145" s="28"/>
      <c r="FH145" s="28"/>
      <c r="FI145" s="28"/>
      <c r="FJ145" s="28"/>
      <c r="FK145" s="28"/>
      <c r="FL145" s="28"/>
      <c r="FM145" s="28"/>
      <c r="FN145" s="28"/>
      <c r="FO145" s="28"/>
      <c r="FP145" s="28"/>
      <c r="FQ145" s="28"/>
      <c r="FR145" s="28"/>
      <c r="FS145" s="28"/>
      <c r="FT145" s="28"/>
      <c r="FU145" s="28"/>
      <c r="FV145" s="28"/>
      <c r="FW145" s="28"/>
      <c r="FX145" s="28"/>
      <c r="FY145" s="28"/>
      <c r="FZ145" s="28"/>
      <c r="GA145" s="28"/>
      <c r="GB145" s="28"/>
      <c r="GC145" s="28"/>
      <c r="GD145" s="28"/>
      <c r="GE145" s="28"/>
      <c r="GF145" s="28"/>
      <c r="GG145" s="28"/>
      <c r="GH145" s="28"/>
      <c r="GI145" s="28"/>
      <c r="GJ145" s="28"/>
      <c r="GK145" s="28"/>
      <c r="GL145" s="28"/>
    </row>
    <row r="146" spans="1:194" s="29" customFormat="1" ht="129.94999999999999" customHeight="1" thickBot="1" x14ac:dyDescent="0.3">
      <c r="A146" s="352"/>
      <c r="B146" s="373"/>
      <c r="C146" s="203" t="s">
        <v>0</v>
      </c>
      <c r="D146" s="204" t="s">
        <v>97</v>
      </c>
      <c r="E146" s="205" t="s">
        <v>1</v>
      </c>
      <c r="F146" s="205" t="s">
        <v>189</v>
      </c>
      <c r="G146" s="205" t="s">
        <v>113</v>
      </c>
      <c r="H146" s="205" t="s">
        <v>108</v>
      </c>
      <c r="I146" s="205" t="s">
        <v>111</v>
      </c>
      <c r="J146" s="205" t="s">
        <v>188</v>
      </c>
      <c r="K146" s="206" t="s">
        <v>98</v>
      </c>
      <c r="L146" s="214" t="s">
        <v>97</v>
      </c>
      <c r="M146" s="208" t="s">
        <v>1</v>
      </c>
      <c r="N146" s="205" t="s">
        <v>189</v>
      </c>
      <c r="O146" s="210" t="s">
        <v>113</v>
      </c>
      <c r="P146" s="205" t="s">
        <v>188</v>
      </c>
      <c r="Q146" s="208" t="s">
        <v>12</v>
      </c>
      <c r="R146" s="211" t="s">
        <v>101</v>
      </c>
      <c r="S146" s="207" t="s">
        <v>97</v>
      </c>
      <c r="T146" s="208" t="s">
        <v>1</v>
      </c>
      <c r="U146" s="205" t="s">
        <v>189</v>
      </c>
      <c r="V146" s="210" t="s">
        <v>113</v>
      </c>
      <c r="W146" s="205" t="s">
        <v>188</v>
      </c>
      <c r="X146" s="212" t="s">
        <v>98</v>
      </c>
      <c r="Y146" s="208" t="s">
        <v>12</v>
      </c>
      <c r="Z146" s="213" t="s">
        <v>101</v>
      </c>
      <c r="AA146" s="214" t="s">
        <v>97</v>
      </c>
      <c r="AB146" s="208" t="s">
        <v>1</v>
      </c>
      <c r="AC146" s="210" t="s">
        <v>113</v>
      </c>
      <c r="AD146" s="209" t="s">
        <v>111</v>
      </c>
      <c r="AE146" s="212" t="s">
        <v>98</v>
      </c>
      <c r="AF146" s="208" t="s">
        <v>12</v>
      </c>
      <c r="AG146" s="211" t="s">
        <v>101</v>
      </c>
      <c r="AH146" s="207" t="s">
        <v>97</v>
      </c>
      <c r="AI146" s="208" t="s">
        <v>1</v>
      </c>
      <c r="AJ146" s="210" t="s">
        <v>113</v>
      </c>
      <c r="AK146" s="209" t="s">
        <v>111</v>
      </c>
      <c r="AL146" s="208" t="s">
        <v>12</v>
      </c>
      <c r="AM146" s="213" t="s">
        <v>101</v>
      </c>
      <c r="AN146" s="214" t="s">
        <v>97</v>
      </c>
      <c r="AO146" s="208" t="s">
        <v>1</v>
      </c>
      <c r="AP146" s="210" t="s">
        <v>113</v>
      </c>
      <c r="AQ146" s="209" t="s">
        <v>111</v>
      </c>
      <c r="AR146" s="212" t="s">
        <v>98</v>
      </c>
      <c r="AS146" s="205" t="s">
        <v>12</v>
      </c>
      <c r="AT146" s="211" t="s">
        <v>101</v>
      </c>
      <c r="AU146" s="207" t="s">
        <v>97</v>
      </c>
      <c r="AV146" s="208" t="s">
        <v>1</v>
      </c>
      <c r="AW146" s="210" t="s">
        <v>113</v>
      </c>
      <c r="AX146" s="209" t="s">
        <v>111</v>
      </c>
      <c r="AY146" s="205" t="s">
        <v>98</v>
      </c>
      <c r="AZ146" s="215" t="s">
        <v>12</v>
      </c>
      <c r="BA146" s="213" t="s">
        <v>101</v>
      </c>
      <c r="BB146" s="214" t="s">
        <v>97</v>
      </c>
      <c r="BC146" s="208" t="s">
        <v>1</v>
      </c>
      <c r="BD146" s="210" t="s">
        <v>113</v>
      </c>
      <c r="BE146" s="210" t="s">
        <v>108</v>
      </c>
      <c r="BF146" s="209" t="s">
        <v>111</v>
      </c>
      <c r="BG146" s="212" t="s">
        <v>98</v>
      </c>
      <c r="BH146" s="205" t="s">
        <v>12</v>
      </c>
      <c r="BI146" s="211" t="s">
        <v>101</v>
      </c>
      <c r="BJ146" s="207" t="s">
        <v>97</v>
      </c>
      <c r="BK146" s="208" t="s">
        <v>1</v>
      </c>
      <c r="BL146" s="210" t="s">
        <v>113</v>
      </c>
      <c r="BM146" s="210" t="s">
        <v>108</v>
      </c>
      <c r="BN146" s="209" t="s">
        <v>111</v>
      </c>
      <c r="BO146" s="212" t="s">
        <v>98</v>
      </c>
      <c r="BP146" s="208" t="s">
        <v>12</v>
      </c>
      <c r="BQ146" s="213" t="s">
        <v>101</v>
      </c>
      <c r="BR146" s="214" t="s">
        <v>97</v>
      </c>
      <c r="BS146" s="208" t="s">
        <v>1</v>
      </c>
      <c r="BT146" s="210" t="s">
        <v>113</v>
      </c>
      <c r="BU146" s="210" t="s">
        <v>108</v>
      </c>
      <c r="BV146" s="208" t="s">
        <v>12</v>
      </c>
      <c r="BW146" s="211" t="s">
        <v>101</v>
      </c>
      <c r="BX146" s="207" t="s">
        <v>97</v>
      </c>
      <c r="BY146" s="208" t="s">
        <v>1</v>
      </c>
      <c r="BZ146" s="205" t="s">
        <v>189</v>
      </c>
      <c r="CA146" s="210" t="s">
        <v>113</v>
      </c>
      <c r="CB146" s="210" t="s">
        <v>108</v>
      </c>
      <c r="CC146" s="208" t="s">
        <v>12</v>
      </c>
      <c r="CD146" s="213" t="s">
        <v>101</v>
      </c>
      <c r="CE146" s="384"/>
      <c r="CF146" s="387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41"/>
      <c r="DH146" s="41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28"/>
      <c r="EW146" s="28"/>
      <c r="EX146" s="28"/>
      <c r="EY146" s="28"/>
      <c r="EZ146" s="28"/>
      <c r="FA146" s="28"/>
      <c r="FB146" s="28"/>
      <c r="FC146" s="28"/>
      <c r="FD146" s="28"/>
      <c r="FE146" s="28"/>
      <c r="FF146" s="28"/>
      <c r="FG146" s="28"/>
      <c r="FH146" s="28"/>
      <c r="FI146" s="28"/>
      <c r="FJ146" s="28"/>
      <c r="FK146" s="28"/>
      <c r="FL146" s="28"/>
      <c r="FM146" s="28"/>
      <c r="FN146" s="28"/>
      <c r="FO146" s="28"/>
      <c r="FP146" s="28"/>
      <c r="FQ146" s="28"/>
      <c r="FR146" s="28"/>
      <c r="FS146" s="28"/>
      <c r="FT146" s="28"/>
      <c r="FU146" s="28"/>
      <c r="FV146" s="28"/>
      <c r="FW146" s="28"/>
      <c r="FX146" s="28"/>
      <c r="FY146" s="28"/>
      <c r="FZ146" s="28"/>
      <c r="GA146" s="28"/>
      <c r="GB146" s="28"/>
      <c r="GC146" s="28"/>
      <c r="GD146" s="28"/>
      <c r="GE146" s="28"/>
      <c r="GF146" s="28"/>
      <c r="GG146" s="28"/>
      <c r="GH146" s="28"/>
      <c r="GI146" s="28"/>
      <c r="GJ146" s="28"/>
      <c r="GK146" s="28"/>
      <c r="GL146" s="28"/>
    </row>
    <row r="147" spans="1:194" ht="20.100000000000001" customHeight="1" x14ac:dyDescent="0.25">
      <c r="A147" s="394" t="s">
        <v>32</v>
      </c>
      <c r="B147" s="395"/>
      <c r="C147" s="65"/>
      <c r="D147" s="44"/>
      <c r="E147" s="44"/>
      <c r="F147" s="44"/>
      <c r="G147" s="44"/>
      <c r="H147" s="44"/>
      <c r="I147" s="44"/>
      <c r="J147" s="45"/>
      <c r="K147" s="46"/>
      <c r="L147" s="65"/>
      <c r="M147" s="13"/>
      <c r="N147" s="13"/>
      <c r="O147" s="13"/>
      <c r="P147" s="13"/>
      <c r="Q147" s="17"/>
      <c r="R147" s="139"/>
      <c r="S147" s="13"/>
      <c r="T147" s="13"/>
      <c r="U147" s="13"/>
      <c r="V147" s="13"/>
      <c r="W147" s="13"/>
      <c r="X147" s="13"/>
      <c r="Y147" s="17"/>
      <c r="Z147" s="109"/>
      <c r="AA147" s="13"/>
      <c r="AB147" s="12"/>
      <c r="AC147" s="23"/>
      <c r="AD147" s="23"/>
      <c r="AE147" s="23"/>
      <c r="AF147" s="17"/>
      <c r="AG147" s="139"/>
      <c r="AH147" s="13"/>
      <c r="AI147" s="12"/>
      <c r="AJ147" s="23"/>
      <c r="AK147" s="23"/>
      <c r="AL147" s="17"/>
      <c r="AM147" s="109"/>
      <c r="AN147" s="13"/>
      <c r="AO147" s="12"/>
      <c r="AP147" s="23"/>
      <c r="AQ147" s="23"/>
      <c r="AR147" s="23"/>
      <c r="AS147" s="17"/>
      <c r="AT147" s="139"/>
      <c r="AU147" s="13"/>
      <c r="AV147" s="12"/>
      <c r="AW147" s="23"/>
      <c r="AX147" s="23"/>
      <c r="AY147" s="23"/>
      <c r="AZ147" s="17"/>
      <c r="BA147" s="109"/>
      <c r="BB147" s="13"/>
      <c r="BC147" s="12"/>
      <c r="BD147" s="23"/>
      <c r="BE147" s="23"/>
      <c r="BF147" s="23"/>
      <c r="BG147" s="23"/>
      <c r="BH147" s="17"/>
      <c r="BI147" s="148"/>
      <c r="BJ147" s="13"/>
      <c r="BK147" s="12"/>
      <c r="BL147" s="23"/>
      <c r="BM147" s="23"/>
      <c r="BN147" s="23"/>
      <c r="BO147" s="23"/>
      <c r="BP147" s="17"/>
      <c r="BQ147" s="120"/>
      <c r="BR147" s="13"/>
      <c r="BS147" s="12"/>
      <c r="BT147" s="23"/>
      <c r="BU147" s="23"/>
      <c r="BV147" s="17"/>
      <c r="BW147" s="148"/>
      <c r="BX147" s="13"/>
      <c r="BY147" s="12"/>
      <c r="BZ147" s="12"/>
      <c r="CA147" s="12"/>
      <c r="CB147" s="12"/>
      <c r="CC147" s="17"/>
      <c r="CD147" s="122"/>
      <c r="CE147" s="221"/>
      <c r="CF147" s="237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</row>
    <row r="148" spans="1:194" ht="20.100000000000001" customHeight="1" x14ac:dyDescent="0.25">
      <c r="A148" s="99" t="s">
        <v>181</v>
      </c>
      <c r="B148" s="289" t="s">
        <v>33</v>
      </c>
      <c r="C148" s="64">
        <f t="shared" ref="C148:C149" si="32">SUM(D148:K148)</f>
        <v>30</v>
      </c>
      <c r="D148" s="12"/>
      <c r="E148" s="12"/>
      <c r="F148" s="12"/>
      <c r="G148" s="12"/>
      <c r="H148" s="12"/>
      <c r="I148" s="12"/>
      <c r="J148" s="12"/>
      <c r="K148" s="11">
        <f t="shared" ref="K148:K149" si="33">X148+AE148+AR148+AY148+BG148</f>
        <v>30</v>
      </c>
      <c r="L148" s="64"/>
      <c r="M148" s="13"/>
      <c r="N148" s="13"/>
      <c r="O148" s="13"/>
      <c r="P148" s="13"/>
      <c r="Q148" s="17"/>
      <c r="R148" s="139"/>
      <c r="S148" s="13"/>
      <c r="T148" s="13"/>
      <c r="U148" s="13"/>
      <c r="V148" s="13"/>
      <c r="W148" s="13"/>
      <c r="X148" s="13">
        <v>30</v>
      </c>
      <c r="Y148" s="17">
        <v>2</v>
      </c>
      <c r="Z148" s="109" t="s">
        <v>110</v>
      </c>
      <c r="AA148" s="13"/>
      <c r="AB148" s="12"/>
      <c r="AC148" s="23"/>
      <c r="AD148" s="23"/>
      <c r="AE148" s="23"/>
      <c r="AF148" s="17"/>
      <c r="AG148" s="139"/>
      <c r="AH148" s="13"/>
      <c r="AI148" s="12"/>
      <c r="AJ148" s="23"/>
      <c r="AK148" s="23"/>
      <c r="AL148" s="17"/>
      <c r="AM148" s="109"/>
      <c r="AN148" s="13"/>
      <c r="AO148" s="12"/>
      <c r="AP148" s="23"/>
      <c r="AQ148" s="23"/>
      <c r="AR148" s="23"/>
      <c r="AS148" s="17"/>
      <c r="AT148" s="139"/>
      <c r="AU148" s="13"/>
      <c r="AV148" s="12"/>
      <c r="AW148" s="23"/>
      <c r="AX148" s="23"/>
      <c r="AY148" s="23"/>
      <c r="AZ148" s="17"/>
      <c r="BA148" s="109"/>
      <c r="BB148" s="13"/>
      <c r="BC148" s="12"/>
      <c r="BD148" s="23"/>
      <c r="BE148" s="23"/>
      <c r="BF148" s="23"/>
      <c r="BG148" s="23"/>
      <c r="BH148" s="17"/>
      <c r="BI148" s="148"/>
      <c r="BJ148" s="13"/>
      <c r="BK148" s="12"/>
      <c r="BL148" s="23"/>
      <c r="BM148" s="23"/>
      <c r="BN148" s="23"/>
      <c r="BO148" s="23"/>
      <c r="BP148" s="17"/>
      <c r="BQ148" s="120"/>
      <c r="BR148" s="13"/>
      <c r="BS148" s="12"/>
      <c r="BT148" s="23"/>
      <c r="BU148" s="23"/>
      <c r="BV148" s="17"/>
      <c r="BW148" s="148"/>
      <c r="BX148" s="13"/>
      <c r="BY148" s="12"/>
      <c r="BZ148" s="12"/>
      <c r="CA148" s="12"/>
      <c r="CB148" s="12"/>
      <c r="CC148" s="17"/>
      <c r="CD148" s="122"/>
      <c r="CE148" s="99">
        <f>Q148+Y148+AF148+AL148+AS148+AZ148+BH148+BP148+BV148+CC148</f>
        <v>2</v>
      </c>
      <c r="CF148" s="278">
        <v>2</v>
      </c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  <c r="DH148" s="41"/>
    </row>
    <row r="149" spans="1:194" ht="35.1" customHeight="1" thickBot="1" x14ac:dyDescent="0.3">
      <c r="A149" s="233" t="s">
        <v>182</v>
      </c>
      <c r="B149" s="243" t="s">
        <v>34</v>
      </c>
      <c r="C149" s="64">
        <f t="shared" si="32"/>
        <v>210</v>
      </c>
      <c r="D149" s="12"/>
      <c r="E149" s="12"/>
      <c r="F149" s="12"/>
      <c r="G149" s="12"/>
      <c r="H149" s="12"/>
      <c r="I149" s="12"/>
      <c r="J149" s="12"/>
      <c r="K149" s="11">
        <f t="shared" si="33"/>
        <v>210</v>
      </c>
      <c r="L149" s="21"/>
      <c r="M149" s="37"/>
      <c r="N149" s="37"/>
      <c r="O149" s="37"/>
      <c r="P149" s="37"/>
      <c r="Q149" s="22"/>
      <c r="R149" s="140"/>
      <c r="S149" s="37"/>
      <c r="T149" s="37"/>
      <c r="U149" s="37"/>
      <c r="V149" s="37"/>
      <c r="W149" s="37"/>
      <c r="X149" s="37"/>
      <c r="Y149" s="22"/>
      <c r="Z149" s="110"/>
      <c r="AA149" s="37"/>
      <c r="AB149" s="19"/>
      <c r="AC149" s="36"/>
      <c r="AD149" s="36"/>
      <c r="AE149" s="36">
        <v>210</v>
      </c>
      <c r="AF149" s="22">
        <v>8</v>
      </c>
      <c r="AG149" s="140" t="s">
        <v>110</v>
      </c>
      <c r="AH149" s="37"/>
      <c r="AI149" s="19"/>
      <c r="AJ149" s="36"/>
      <c r="AK149" s="36"/>
      <c r="AL149" s="22"/>
      <c r="AM149" s="110"/>
      <c r="AN149" s="37"/>
      <c r="AO149" s="19"/>
      <c r="AP149" s="36"/>
      <c r="AQ149" s="36"/>
      <c r="AR149" s="36"/>
      <c r="AS149" s="22"/>
      <c r="AT149" s="140"/>
      <c r="AU149" s="37"/>
      <c r="AV149" s="19"/>
      <c r="AW149" s="36"/>
      <c r="AX149" s="36"/>
      <c r="AY149" s="36"/>
      <c r="AZ149" s="22"/>
      <c r="BA149" s="110"/>
      <c r="BB149" s="37"/>
      <c r="BC149" s="19"/>
      <c r="BD149" s="36"/>
      <c r="BE149" s="36"/>
      <c r="BF149" s="36"/>
      <c r="BG149" s="36"/>
      <c r="BH149" s="22"/>
      <c r="BI149" s="147"/>
      <c r="BJ149" s="37"/>
      <c r="BK149" s="19"/>
      <c r="BL149" s="36"/>
      <c r="BM149" s="36"/>
      <c r="BN149" s="36"/>
      <c r="BO149" s="36"/>
      <c r="BP149" s="22"/>
      <c r="BQ149" s="126"/>
      <c r="BR149" s="37"/>
      <c r="BS149" s="19"/>
      <c r="BT149" s="36"/>
      <c r="BU149" s="36"/>
      <c r="BV149" s="22"/>
      <c r="BW149" s="149"/>
      <c r="BX149" s="37"/>
      <c r="BY149" s="19"/>
      <c r="BZ149" s="19"/>
      <c r="CA149" s="19"/>
      <c r="CB149" s="19"/>
      <c r="CC149" s="22"/>
      <c r="CD149" s="127"/>
      <c r="CE149" s="233">
        <f>Q149+Y149+AF149+AL149+AS149+AZ149+BH149+BP149+BV149+CC149</f>
        <v>8</v>
      </c>
      <c r="CF149" s="276">
        <v>8</v>
      </c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41"/>
      <c r="DH149" s="41"/>
    </row>
    <row r="150" spans="1:194" ht="20.100000000000001" customHeight="1" thickBot="1" x14ac:dyDescent="0.3">
      <c r="A150" s="388" t="s">
        <v>35</v>
      </c>
      <c r="B150" s="389"/>
      <c r="C150" s="54">
        <f>SUM(C148:C149)</f>
        <v>240</v>
      </c>
      <c r="D150" s="55"/>
      <c r="E150" s="55"/>
      <c r="F150" s="55"/>
      <c r="G150" s="55"/>
      <c r="H150" s="55"/>
      <c r="I150" s="55"/>
      <c r="J150" s="56"/>
      <c r="K150" s="105">
        <f>SUM(K148:K149)</f>
        <v>240</v>
      </c>
      <c r="L150" s="73"/>
      <c r="M150" s="72"/>
      <c r="N150" s="72"/>
      <c r="O150" s="72"/>
      <c r="P150" s="72"/>
      <c r="Q150" s="58"/>
      <c r="R150" s="141"/>
      <c r="S150" s="72"/>
      <c r="T150" s="72"/>
      <c r="U150" s="72"/>
      <c r="V150" s="72"/>
      <c r="W150" s="72"/>
      <c r="X150" s="72">
        <f>SUM(X148:X149)</f>
        <v>30</v>
      </c>
      <c r="Y150" s="51">
        <f>SUM(Y147:Y149)</f>
        <v>2</v>
      </c>
      <c r="Z150" s="111"/>
      <c r="AA150" s="73"/>
      <c r="AB150" s="58"/>
      <c r="AC150" s="70"/>
      <c r="AD150" s="70"/>
      <c r="AE150" s="72">
        <f>SUM(AE148:AE149)</f>
        <v>210</v>
      </c>
      <c r="AF150" s="72">
        <f>SUM(AF148:AF149)</f>
        <v>8</v>
      </c>
      <c r="AG150" s="141"/>
      <c r="AH150" s="72"/>
      <c r="AI150" s="58"/>
      <c r="AJ150" s="70"/>
      <c r="AK150" s="70"/>
      <c r="AL150" s="51"/>
      <c r="AM150" s="111"/>
      <c r="AN150" s="73"/>
      <c r="AO150" s="58"/>
      <c r="AP150" s="70"/>
      <c r="AQ150" s="70"/>
      <c r="AR150" s="70"/>
      <c r="AS150" s="51"/>
      <c r="AT150" s="141"/>
      <c r="AU150" s="72"/>
      <c r="AV150" s="58"/>
      <c r="AW150" s="70"/>
      <c r="AX150" s="70"/>
      <c r="AY150" s="70"/>
      <c r="AZ150" s="51"/>
      <c r="BA150" s="111"/>
      <c r="BB150" s="73"/>
      <c r="BC150" s="58"/>
      <c r="BD150" s="70"/>
      <c r="BE150" s="70"/>
      <c r="BF150" s="70"/>
      <c r="BG150" s="70"/>
      <c r="BH150" s="51"/>
      <c r="BI150" s="143"/>
      <c r="BJ150" s="72"/>
      <c r="BK150" s="58"/>
      <c r="BL150" s="70"/>
      <c r="BM150" s="70"/>
      <c r="BN150" s="70"/>
      <c r="BO150" s="70"/>
      <c r="BP150" s="51"/>
      <c r="BQ150" s="113"/>
      <c r="BR150" s="74"/>
      <c r="BS150" s="59"/>
      <c r="BT150" s="60"/>
      <c r="BU150" s="60"/>
      <c r="BV150" s="51"/>
      <c r="BW150" s="136"/>
      <c r="BX150" s="74"/>
      <c r="BY150" s="59"/>
      <c r="BZ150" s="59"/>
      <c r="CA150" s="59"/>
      <c r="CB150" s="59"/>
      <c r="CC150" s="51"/>
      <c r="CD150" s="137"/>
      <c r="CE150" s="267">
        <f>SUM(CE148:CE149)</f>
        <v>10</v>
      </c>
      <c r="CF150" s="268">
        <v>10</v>
      </c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  <c r="DH150" s="41"/>
    </row>
    <row r="151" spans="1:194" ht="30" customHeight="1" thickBot="1" x14ac:dyDescent="0.3">
      <c r="A151" s="310"/>
      <c r="B151" s="311" t="s">
        <v>90</v>
      </c>
      <c r="C151" s="312"/>
      <c r="D151" s="312"/>
      <c r="E151" s="312"/>
      <c r="F151" s="312"/>
      <c r="G151" s="312"/>
      <c r="H151" s="312"/>
      <c r="I151" s="312"/>
      <c r="J151" s="312"/>
      <c r="K151" s="312"/>
      <c r="L151" s="312"/>
      <c r="M151" s="312"/>
      <c r="N151" s="312"/>
      <c r="O151" s="312"/>
      <c r="P151" s="312"/>
      <c r="Q151" s="312"/>
      <c r="R151" s="312"/>
      <c r="S151" s="312"/>
      <c r="T151" s="312"/>
      <c r="U151" s="312"/>
      <c r="V151" s="312"/>
      <c r="W151" s="312"/>
      <c r="X151" s="312"/>
      <c r="Y151" s="312"/>
      <c r="Z151" s="312"/>
      <c r="AA151" s="312"/>
      <c r="AB151" s="312"/>
      <c r="AC151" s="312"/>
      <c r="AD151" s="312"/>
      <c r="AE151" s="312"/>
      <c r="AF151" s="312"/>
      <c r="AG151" s="312"/>
      <c r="AH151" s="312"/>
      <c r="AI151" s="312"/>
      <c r="AJ151" s="312"/>
      <c r="AK151" s="312"/>
      <c r="AL151" s="312"/>
      <c r="AM151" s="312"/>
      <c r="AN151" s="312"/>
      <c r="AO151" s="312"/>
      <c r="AP151" s="312"/>
      <c r="AQ151" s="312"/>
      <c r="AR151" s="312"/>
      <c r="AS151" s="312"/>
      <c r="AT151" s="312"/>
      <c r="AU151" s="312"/>
      <c r="AV151" s="312"/>
      <c r="AW151" s="312"/>
      <c r="AX151" s="312"/>
      <c r="AY151" s="312"/>
      <c r="AZ151" s="312"/>
      <c r="BA151" s="312"/>
      <c r="BB151" s="312"/>
      <c r="BC151" s="312"/>
      <c r="BD151" s="312"/>
      <c r="BE151" s="312"/>
      <c r="BF151" s="312"/>
      <c r="BG151" s="312"/>
      <c r="BH151" s="312"/>
      <c r="BI151" s="312"/>
      <c r="BJ151" s="312"/>
      <c r="BK151" s="312"/>
      <c r="BL151" s="312"/>
      <c r="BM151" s="312"/>
      <c r="BN151" s="312"/>
      <c r="BO151" s="312"/>
      <c r="BP151" s="312"/>
      <c r="BQ151" s="312"/>
      <c r="BR151" s="313"/>
      <c r="BS151" s="313"/>
      <c r="BT151" s="313"/>
      <c r="BU151" s="313"/>
      <c r="BV151" s="313"/>
      <c r="BW151" s="313"/>
      <c r="BX151" s="313"/>
      <c r="BY151" s="313"/>
      <c r="BZ151" s="313"/>
      <c r="CA151" s="313"/>
      <c r="CB151" s="313"/>
      <c r="CC151" s="313"/>
      <c r="CD151" s="314"/>
      <c r="CE151" s="169"/>
      <c r="CF151" s="170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</row>
    <row r="152" spans="1:194" s="29" customFormat="1" ht="21.75" customHeight="1" x14ac:dyDescent="0.25">
      <c r="A152" s="350" t="s">
        <v>96</v>
      </c>
      <c r="B152" s="371" t="s">
        <v>99</v>
      </c>
      <c r="C152" s="353" t="s">
        <v>100</v>
      </c>
      <c r="D152" s="353"/>
      <c r="E152" s="353"/>
      <c r="F152" s="353"/>
      <c r="G152" s="353"/>
      <c r="H152" s="353"/>
      <c r="I152" s="353"/>
      <c r="J152" s="353"/>
      <c r="K152" s="354"/>
      <c r="L152" s="357" t="s">
        <v>2</v>
      </c>
      <c r="M152" s="358"/>
      <c r="N152" s="358"/>
      <c r="O152" s="358"/>
      <c r="P152" s="358"/>
      <c r="Q152" s="358"/>
      <c r="R152" s="358"/>
      <c r="S152" s="358"/>
      <c r="T152" s="358"/>
      <c r="U152" s="358"/>
      <c r="V152" s="358"/>
      <c r="W152" s="358"/>
      <c r="X152" s="358"/>
      <c r="Y152" s="358"/>
      <c r="Z152" s="359"/>
      <c r="AA152" s="357" t="s">
        <v>3</v>
      </c>
      <c r="AB152" s="358"/>
      <c r="AC152" s="358"/>
      <c r="AD152" s="358"/>
      <c r="AE152" s="358"/>
      <c r="AF152" s="358"/>
      <c r="AG152" s="358"/>
      <c r="AH152" s="358"/>
      <c r="AI152" s="358"/>
      <c r="AJ152" s="358"/>
      <c r="AK152" s="358"/>
      <c r="AL152" s="358"/>
      <c r="AM152" s="359"/>
      <c r="AN152" s="357" t="s">
        <v>4</v>
      </c>
      <c r="AO152" s="358"/>
      <c r="AP152" s="358"/>
      <c r="AQ152" s="358"/>
      <c r="AR152" s="358"/>
      <c r="AS152" s="358"/>
      <c r="AT152" s="358"/>
      <c r="AU152" s="358"/>
      <c r="AV152" s="358"/>
      <c r="AW152" s="358"/>
      <c r="AX152" s="358"/>
      <c r="AY152" s="358"/>
      <c r="AZ152" s="358"/>
      <c r="BA152" s="359"/>
      <c r="BB152" s="357" t="s">
        <v>5</v>
      </c>
      <c r="BC152" s="358"/>
      <c r="BD152" s="358"/>
      <c r="BE152" s="358"/>
      <c r="BF152" s="358"/>
      <c r="BG152" s="358"/>
      <c r="BH152" s="358"/>
      <c r="BI152" s="358"/>
      <c r="BJ152" s="358"/>
      <c r="BK152" s="358"/>
      <c r="BL152" s="358"/>
      <c r="BM152" s="358"/>
      <c r="BN152" s="358"/>
      <c r="BO152" s="358"/>
      <c r="BP152" s="358"/>
      <c r="BQ152" s="359"/>
      <c r="BR152" s="357" t="s">
        <v>6</v>
      </c>
      <c r="BS152" s="358"/>
      <c r="BT152" s="358"/>
      <c r="BU152" s="358"/>
      <c r="BV152" s="358"/>
      <c r="BW152" s="358"/>
      <c r="BX152" s="358"/>
      <c r="BY152" s="358"/>
      <c r="BZ152" s="358"/>
      <c r="CA152" s="358"/>
      <c r="CB152" s="358"/>
      <c r="CC152" s="358"/>
      <c r="CD152" s="359"/>
      <c r="CE152" s="376" t="s">
        <v>93</v>
      </c>
      <c r="CF152" s="385" t="s">
        <v>94</v>
      </c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  <c r="EY152" s="28"/>
      <c r="EZ152" s="28"/>
      <c r="FA152" s="28"/>
      <c r="FB152" s="28"/>
      <c r="FC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28"/>
      <c r="FT152" s="28"/>
      <c r="FU152" s="28"/>
      <c r="FV152" s="28"/>
      <c r="FW152" s="28"/>
      <c r="FX152" s="28"/>
      <c r="FY152" s="28"/>
      <c r="FZ152" s="28"/>
      <c r="GA152" s="28"/>
      <c r="GB152" s="28"/>
      <c r="GC152" s="28"/>
      <c r="GD152" s="28"/>
      <c r="GE152" s="28"/>
      <c r="GF152" s="28"/>
      <c r="GG152" s="28"/>
      <c r="GH152" s="28"/>
      <c r="GI152" s="28"/>
      <c r="GJ152" s="28"/>
      <c r="GK152" s="28"/>
      <c r="GL152" s="28"/>
    </row>
    <row r="153" spans="1:194" s="29" customFormat="1" ht="21.75" customHeight="1" thickBot="1" x14ac:dyDescent="0.3">
      <c r="A153" s="351"/>
      <c r="B153" s="372"/>
      <c r="C153" s="355"/>
      <c r="D153" s="355"/>
      <c r="E153" s="355"/>
      <c r="F153" s="355"/>
      <c r="G153" s="355"/>
      <c r="H153" s="355"/>
      <c r="I153" s="355"/>
      <c r="J153" s="355"/>
      <c r="K153" s="356"/>
      <c r="L153" s="360"/>
      <c r="M153" s="361"/>
      <c r="N153" s="361"/>
      <c r="O153" s="361"/>
      <c r="P153" s="361"/>
      <c r="Q153" s="361"/>
      <c r="R153" s="361"/>
      <c r="S153" s="361"/>
      <c r="T153" s="361"/>
      <c r="U153" s="361"/>
      <c r="V153" s="361"/>
      <c r="W153" s="361"/>
      <c r="X153" s="361"/>
      <c r="Y153" s="361"/>
      <c r="Z153" s="362"/>
      <c r="AA153" s="360"/>
      <c r="AB153" s="361"/>
      <c r="AC153" s="361"/>
      <c r="AD153" s="361"/>
      <c r="AE153" s="361"/>
      <c r="AF153" s="361"/>
      <c r="AG153" s="361"/>
      <c r="AH153" s="361"/>
      <c r="AI153" s="361"/>
      <c r="AJ153" s="361"/>
      <c r="AK153" s="361"/>
      <c r="AL153" s="361"/>
      <c r="AM153" s="362"/>
      <c r="AN153" s="360"/>
      <c r="AO153" s="361"/>
      <c r="AP153" s="361"/>
      <c r="AQ153" s="361"/>
      <c r="AR153" s="361"/>
      <c r="AS153" s="361"/>
      <c r="AT153" s="361"/>
      <c r="AU153" s="361"/>
      <c r="AV153" s="361"/>
      <c r="AW153" s="361"/>
      <c r="AX153" s="361"/>
      <c r="AY153" s="361"/>
      <c r="AZ153" s="361"/>
      <c r="BA153" s="362"/>
      <c r="BB153" s="360"/>
      <c r="BC153" s="361"/>
      <c r="BD153" s="361"/>
      <c r="BE153" s="361"/>
      <c r="BF153" s="361"/>
      <c r="BG153" s="361"/>
      <c r="BH153" s="361"/>
      <c r="BI153" s="361"/>
      <c r="BJ153" s="361"/>
      <c r="BK153" s="361"/>
      <c r="BL153" s="361"/>
      <c r="BM153" s="361"/>
      <c r="BN153" s="361"/>
      <c r="BO153" s="361"/>
      <c r="BP153" s="361"/>
      <c r="BQ153" s="362"/>
      <c r="BR153" s="360"/>
      <c r="BS153" s="361"/>
      <c r="BT153" s="361"/>
      <c r="BU153" s="361"/>
      <c r="BV153" s="361"/>
      <c r="BW153" s="361"/>
      <c r="BX153" s="361"/>
      <c r="BY153" s="361"/>
      <c r="BZ153" s="361"/>
      <c r="CA153" s="361"/>
      <c r="CB153" s="361"/>
      <c r="CC153" s="361"/>
      <c r="CD153" s="362"/>
      <c r="CE153" s="377"/>
      <c r="CF153" s="386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EU153" s="28"/>
      <c r="EV153" s="28"/>
      <c r="EW153" s="28"/>
      <c r="EX153" s="28"/>
      <c r="EY153" s="28"/>
      <c r="EZ153" s="28"/>
      <c r="FA153" s="28"/>
      <c r="FB153" s="28"/>
      <c r="FC153" s="28"/>
      <c r="FD153" s="28"/>
      <c r="FE153" s="28"/>
      <c r="FF153" s="28"/>
      <c r="FG153" s="28"/>
      <c r="FH153" s="28"/>
      <c r="FI153" s="28"/>
      <c r="FJ153" s="28"/>
      <c r="FK153" s="28"/>
      <c r="FL153" s="28"/>
      <c r="FM153" s="28"/>
      <c r="FN153" s="28"/>
      <c r="FO153" s="28"/>
      <c r="FP153" s="28"/>
      <c r="FQ153" s="28"/>
      <c r="FR153" s="28"/>
      <c r="FS153" s="28"/>
      <c r="FT153" s="28"/>
      <c r="FU153" s="28"/>
      <c r="FV153" s="28"/>
      <c r="FW153" s="28"/>
      <c r="FX153" s="28"/>
      <c r="FY153" s="28"/>
      <c r="FZ153" s="28"/>
      <c r="GA153" s="28"/>
      <c r="GB153" s="28"/>
      <c r="GC153" s="28"/>
      <c r="GD153" s="28"/>
      <c r="GE153" s="28"/>
      <c r="GF153" s="28"/>
      <c r="GG153" s="28"/>
      <c r="GH153" s="28"/>
      <c r="GI153" s="28"/>
      <c r="GJ153" s="28"/>
      <c r="GK153" s="28"/>
      <c r="GL153" s="28"/>
    </row>
    <row r="154" spans="1:194" s="29" customFormat="1" ht="21.75" customHeight="1" x14ac:dyDescent="0.25">
      <c r="A154" s="351"/>
      <c r="B154" s="372"/>
      <c r="C154" s="355"/>
      <c r="D154" s="355"/>
      <c r="E154" s="355"/>
      <c r="F154" s="355"/>
      <c r="G154" s="355"/>
      <c r="H154" s="355"/>
      <c r="I154" s="355"/>
      <c r="J154" s="355"/>
      <c r="K154" s="356"/>
      <c r="L154" s="363" t="s">
        <v>7</v>
      </c>
      <c r="M154" s="364"/>
      <c r="N154" s="364"/>
      <c r="O154" s="364"/>
      <c r="P154" s="364"/>
      <c r="Q154" s="364"/>
      <c r="R154" s="365"/>
      <c r="S154" s="364" t="s">
        <v>40</v>
      </c>
      <c r="T154" s="364"/>
      <c r="U154" s="364"/>
      <c r="V154" s="364"/>
      <c r="W154" s="364"/>
      <c r="X154" s="364"/>
      <c r="Y154" s="364"/>
      <c r="Z154" s="369"/>
      <c r="AA154" s="363" t="s">
        <v>8</v>
      </c>
      <c r="AB154" s="364"/>
      <c r="AC154" s="364"/>
      <c r="AD154" s="364"/>
      <c r="AE154" s="364"/>
      <c r="AF154" s="364"/>
      <c r="AG154" s="365"/>
      <c r="AH154" s="364" t="s">
        <v>103</v>
      </c>
      <c r="AI154" s="364"/>
      <c r="AJ154" s="364"/>
      <c r="AK154" s="364"/>
      <c r="AL154" s="364"/>
      <c r="AM154" s="369"/>
      <c r="AN154" s="363" t="s">
        <v>9</v>
      </c>
      <c r="AO154" s="364"/>
      <c r="AP154" s="364"/>
      <c r="AQ154" s="364"/>
      <c r="AR154" s="364"/>
      <c r="AS154" s="364"/>
      <c r="AT154" s="365"/>
      <c r="AU154" s="364" t="s">
        <v>104</v>
      </c>
      <c r="AV154" s="364"/>
      <c r="AW154" s="364"/>
      <c r="AX154" s="364"/>
      <c r="AY154" s="364"/>
      <c r="AZ154" s="364"/>
      <c r="BA154" s="369"/>
      <c r="BB154" s="363" t="s">
        <v>10</v>
      </c>
      <c r="BC154" s="364"/>
      <c r="BD154" s="364"/>
      <c r="BE154" s="364"/>
      <c r="BF154" s="364"/>
      <c r="BG154" s="364"/>
      <c r="BH154" s="364"/>
      <c r="BI154" s="365"/>
      <c r="BJ154" s="364" t="s">
        <v>105</v>
      </c>
      <c r="BK154" s="364"/>
      <c r="BL154" s="364"/>
      <c r="BM154" s="364"/>
      <c r="BN154" s="364"/>
      <c r="BO154" s="364"/>
      <c r="BP154" s="364"/>
      <c r="BQ154" s="369"/>
      <c r="BR154" s="363" t="s">
        <v>11</v>
      </c>
      <c r="BS154" s="364"/>
      <c r="BT154" s="364"/>
      <c r="BU154" s="364"/>
      <c r="BV154" s="364"/>
      <c r="BW154" s="365"/>
      <c r="BX154" s="364" t="s">
        <v>106</v>
      </c>
      <c r="BY154" s="364"/>
      <c r="BZ154" s="364"/>
      <c r="CA154" s="364"/>
      <c r="CB154" s="364"/>
      <c r="CC154" s="364"/>
      <c r="CD154" s="369"/>
      <c r="CE154" s="377"/>
      <c r="CF154" s="386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EU154" s="28"/>
      <c r="EV154" s="28"/>
      <c r="EW154" s="28"/>
      <c r="EX154" s="28"/>
      <c r="EY154" s="28"/>
      <c r="EZ154" s="28"/>
      <c r="FA154" s="28"/>
      <c r="FB154" s="28"/>
      <c r="FC154" s="28"/>
      <c r="FD154" s="28"/>
      <c r="FE154" s="28"/>
      <c r="FF154" s="28"/>
      <c r="FG154" s="28"/>
      <c r="FH154" s="28"/>
      <c r="FI154" s="28"/>
      <c r="FJ154" s="28"/>
      <c r="FK154" s="28"/>
      <c r="FL154" s="28"/>
      <c r="FM154" s="28"/>
      <c r="FN154" s="28"/>
      <c r="FO154" s="28"/>
      <c r="FP154" s="28"/>
      <c r="FQ154" s="28"/>
      <c r="FR154" s="28"/>
      <c r="FS154" s="28"/>
      <c r="FT154" s="28"/>
      <c r="FU154" s="28"/>
      <c r="FV154" s="28"/>
      <c r="FW154" s="28"/>
      <c r="FX154" s="28"/>
      <c r="FY154" s="28"/>
      <c r="FZ154" s="28"/>
      <c r="GA154" s="28"/>
      <c r="GB154" s="28"/>
      <c r="GC154" s="28"/>
      <c r="GD154" s="28"/>
      <c r="GE154" s="28"/>
      <c r="GF154" s="28"/>
      <c r="GG154" s="28"/>
      <c r="GH154" s="28"/>
      <c r="GI154" s="28"/>
      <c r="GJ154" s="28"/>
      <c r="GK154" s="28"/>
      <c r="GL154" s="28"/>
    </row>
    <row r="155" spans="1:194" s="29" customFormat="1" ht="21.75" customHeight="1" thickBot="1" x14ac:dyDescent="0.3">
      <c r="A155" s="351"/>
      <c r="B155" s="372"/>
      <c r="C155" s="355"/>
      <c r="D155" s="355"/>
      <c r="E155" s="355"/>
      <c r="F155" s="355"/>
      <c r="G155" s="355"/>
      <c r="H155" s="355"/>
      <c r="I155" s="355"/>
      <c r="J155" s="355"/>
      <c r="K155" s="356"/>
      <c r="L155" s="366"/>
      <c r="M155" s="367"/>
      <c r="N155" s="367"/>
      <c r="O155" s="367"/>
      <c r="P155" s="367"/>
      <c r="Q155" s="367"/>
      <c r="R155" s="368"/>
      <c r="S155" s="367"/>
      <c r="T155" s="367"/>
      <c r="U155" s="367"/>
      <c r="V155" s="367"/>
      <c r="W155" s="367"/>
      <c r="X155" s="367"/>
      <c r="Y155" s="367"/>
      <c r="Z155" s="370"/>
      <c r="AA155" s="366"/>
      <c r="AB155" s="367"/>
      <c r="AC155" s="367"/>
      <c r="AD155" s="367"/>
      <c r="AE155" s="367"/>
      <c r="AF155" s="367"/>
      <c r="AG155" s="368"/>
      <c r="AH155" s="367"/>
      <c r="AI155" s="367"/>
      <c r="AJ155" s="367"/>
      <c r="AK155" s="367"/>
      <c r="AL155" s="367"/>
      <c r="AM155" s="370"/>
      <c r="AN155" s="366"/>
      <c r="AO155" s="367"/>
      <c r="AP155" s="367"/>
      <c r="AQ155" s="367"/>
      <c r="AR155" s="367"/>
      <c r="AS155" s="367"/>
      <c r="AT155" s="368"/>
      <c r="AU155" s="367"/>
      <c r="AV155" s="367"/>
      <c r="AW155" s="367"/>
      <c r="AX155" s="367"/>
      <c r="AY155" s="367"/>
      <c r="AZ155" s="367"/>
      <c r="BA155" s="370"/>
      <c r="BB155" s="366"/>
      <c r="BC155" s="367"/>
      <c r="BD155" s="367"/>
      <c r="BE155" s="367"/>
      <c r="BF155" s="367"/>
      <c r="BG155" s="367"/>
      <c r="BH155" s="367"/>
      <c r="BI155" s="368"/>
      <c r="BJ155" s="367"/>
      <c r="BK155" s="367"/>
      <c r="BL155" s="367"/>
      <c r="BM155" s="367"/>
      <c r="BN155" s="367"/>
      <c r="BO155" s="367"/>
      <c r="BP155" s="367"/>
      <c r="BQ155" s="370"/>
      <c r="BR155" s="366"/>
      <c r="BS155" s="367"/>
      <c r="BT155" s="367"/>
      <c r="BU155" s="367"/>
      <c r="BV155" s="367"/>
      <c r="BW155" s="368"/>
      <c r="BX155" s="367"/>
      <c r="BY155" s="367"/>
      <c r="BZ155" s="367"/>
      <c r="CA155" s="367"/>
      <c r="CB155" s="367"/>
      <c r="CC155" s="367"/>
      <c r="CD155" s="370"/>
      <c r="CE155" s="377"/>
      <c r="CF155" s="386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  <c r="ES155" s="28"/>
      <c r="ET155" s="28"/>
      <c r="EU155" s="28"/>
      <c r="EV155" s="28"/>
      <c r="EW155" s="28"/>
      <c r="EX155" s="28"/>
      <c r="EY155" s="28"/>
      <c r="EZ155" s="28"/>
      <c r="FA155" s="28"/>
      <c r="FB155" s="28"/>
      <c r="FC155" s="28"/>
      <c r="FD155" s="28"/>
      <c r="FE155" s="28"/>
      <c r="FF155" s="28"/>
      <c r="FG155" s="28"/>
      <c r="FH155" s="28"/>
      <c r="FI155" s="28"/>
      <c r="FJ155" s="28"/>
      <c r="FK155" s="28"/>
      <c r="FL155" s="28"/>
      <c r="FM155" s="28"/>
      <c r="FN155" s="28"/>
      <c r="FO155" s="28"/>
      <c r="FP155" s="28"/>
      <c r="FQ155" s="28"/>
      <c r="FR155" s="28"/>
      <c r="FS155" s="28"/>
      <c r="FT155" s="28"/>
      <c r="FU155" s="28"/>
      <c r="FV155" s="28"/>
      <c r="FW155" s="28"/>
      <c r="FX155" s="28"/>
      <c r="FY155" s="28"/>
      <c r="FZ155" s="28"/>
      <c r="GA155" s="28"/>
      <c r="GB155" s="28"/>
      <c r="GC155" s="28"/>
      <c r="GD155" s="28"/>
      <c r="GE155" s="28"/>
      <c r="GF155" s="28"/>
      <c r="GG155" s="28"/>
      <c r="GH155" s="28"/>
      <c r="GI155" s="28"/>
      <c r="GJ155" s="28"/>
      <c r="GK155" s="28"/>
      <c r="GL155" s="28"/>
    </row>
    <row r="156" spans="1:194" s="29" customFormat="1" ht="129.94999999999999" customHeight="1" thickBot="1" x14ac:dyDescent="0.3">
      <c r="A156" s="352"/>
      <c r="B156" s="373"/>
      <c r="C156" s="244" t="s">
        <v>0</v>
      </c>
      <c r="D156" s="245" t="s">
        <v>97</v>
      </c>
      <c r="E156" s="246" t="s">
        <v>1</v>
      </c>
      <c r="F156" s="205" t="s">
        <v>189</v>
      </c>
      <c r="G156" s="246" t="s">
        <v>113</v>
      </c>
      <c r="H156" s="246" t="s">
        <v>108</v>
      </c>
      <c r="I156" s="246" t="s">
        <v>111</v>
      </c>
      <c r="J156" s="205" t="s">
        <v>188</v>
      </c>
      <c r="K156" s="247" t="s">
        <v>98</v>
      </c>
      <c r="L156" s="214" t="s">
        <v>97</v>
      </c>
      <c r="M156" s="208" t="s">
        <v>1</v>
      </c>
      <c r="N156" s="205" t="s">
        <v>189</v>
      </c>
      <c r="O156" s="210" t="s">
        <v>113</v>
      </c>
      <c r="P156" s="205" t="s">
        <v>188</v>
      </c>
      <c r="Q156" s="208" t="s">
        <v>12</v>
      </c>
      <c r="R156" s="211" t="s">
        <v>101</v>
      </c>
      <c r="S156" s="207" t="s">
        <v>97</v>
      </c>
      <c r="T156" s="208" t="s">
        <v>1</v>
      </c>
      <c r="U156" s="205" t="s">
        <v>189</v>
      </c>
      <c r="V156" s="210" t="s">
        <v>113</v>
      </c>
      <c r="W156" s="205" t="s">
        <v>188</v>
      </c>
      <c r="X156" s="212" t="s">
        <v>98</v>
      </c>
      <c r="Y156" s="208" t="s">
        <v>12</v>
      </c>
      <c r="Z156" s="213" t="s">
        <v>101</v>
      </c>
      <c r="AA156" s="214" t="s">
        <v>97</v>
      </c>
      <c r="AB156" s="208" t="s">
        <v>1</v>
      </c>
      <c r="AC156" s="210" t="s">
        <v>113</v>
      </c>
      <c r="AD156" s="209" t="s">
        <v>111</v>
      </c>
      <c r="AE156" s="212" t="s">
        <v>98</v>
      </c>
      <c r="AF156" s="208" t="s">
        <v>12</v>
      </c>
      <c r="AG156" s="211" t="s">
        <v>101</v>
      </c>
      <c r="AH156" s="207" t="s">
        <v>97</v>
      </c>
      <c r="AI156" s="208" t="s">
        <v>1</v>
      </c>
      <c r="AJ156" s="210" t="s">
        <v>113</v>
      </c>
      <c r="AK156" s="209" t="s">
        <v>111</v>
      </c>
      <c r="AL156" s="208" t="s">
        <v>12</v>
      </c>
      <c r="AM156" s="213" t="s">
        <v>101</v>
      </c>
      <c r="AN156" s="214" t="s">
        <v>97</v>
      </c>
      <c r="AO156" s="208" t="s">
        <v>1</v>
      </c>
      <c r="AP156" s="210" t="s">
        <v>113</v>
      </c>
      <c r="AQ156" s="209" t="s">
        <v>111</v>
      </c>
      <c r="AR156" s="212" t="s">
        <v>98</v>
      </c>
      <c r="AS156" s="205" t="s">
        <v>12</v>
      </c>
      <c r="AT156" s="211" t="s">
        <v>101</v>
      </c>
      <c r="AU156" s="207" t="s">
        <v>97</v>
      </c>
      <c r="AV156" s="208" t="s">
        <v>1</v>
      </c>
      <c r="AW156" s="210" t="s">
        <v>113</v>
      </c>
      <c r="AX156" s="209" t="s">
        <v>111</v>
      </c>
      <c r="AY156" s="205" t="s">
        <v>98</v>
      </c>
      <c r="AZ156" s="215" t="s">
        <v>12</v>
      </c>
      <c r="BA156" s="213" t="s">
        <v>101</v>
      </c>
      <c r="BB156" s="214" t="s">
        <v>97</v>
      </c>
      <c r="BC156" s="208" t="s">
        <v>1</v>
      </c>
      <c r="BD156" s="210" t="s">
        <v>113</v>
      </c>
      <c r="BE156" s="210" t="s">
        <v>108</v>
      </c>
      <c r="BF156" s="209" t="s">
        <v>111</v>
      </c>
      <c r="BG156" s="212" t="s">
        <v>98</v>
      </c>
      <c r="BH156" s="205" t="s">
        <v>12</v>
      </c>
      <c r="BI156" s="211" t="s">
        <v>101</v>
      </c>
      <c r="BJ156" s="207" t="s">
        <v>97</v>
      </c>
      <c r="BK156" s="208" t="s">
        <v>1</v>
      </c>
      <c r="BL156" s="210" t="s">
        <v>113</v>
      </c>
      <c r="BM156" s="210" t="s">
        <v>108</v>
      </c>
      <c r="BN156" s="209" t="s">
        <v>111</v>
      </c>
      <c r="BO156" s="212" t="s">
        <v>98</v>
      </c>
      <c r="BP156" s="208" t="s">
        <v>12</v>
      </c>
      <c r="BQ156" s="213" t="s">
        <v>101</v>
      </c>
      <c r="BR156" s="214" t="s">
        <v>97</v>
      </c>
      <c r="BS156" s="208" t="s">
        <v>1</v>
      </c>
      <c r="BT156" s="210" t="s">
        <v>113</v>
      </c>
      <c r="BU156" s="210" t="s">
        <v>108</v>
      </c>
      <c r="BV156" s="208" t="s">
        <v>12</v>
      </c>
      <c r="BW156" s="211" t="s">
        <v>101</v>
      </c>
      <c r="BX156" s="207" t="s">
        <v>97</v>
      </c>
      <c r="BY156" s="208" t="s">
        <v>1</v>
      </c>
      <c r="BZ156" s="205" t="s">
        <v>189</v>
      </c>
      <c r="CA156" s="210" t="s">
        <v>113</v>
      </c>
      <c r="CB156" s="210" t="s">
        <v>108</v>
      </c>
      <c r="CC156" s="208" t="s">
        <v>12</v>
      </c>
      <c r="CD156" s="213" t="s">
        <v>101</v>
      </c>
      <c r="CE156" s="384"/>
      <c r="CF156" s="387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28"/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  <c r="ES156" s="28"/>
      <c r="ET156" s="28"/>
      <c r="EU156" s="28"/>
      <c r="EV156" s="28"/>
      <c r="EW156" s="28"/>
      <c r="EX156" s="28"/>
      <c r="EY156" s="28"/>
      <c r="EZ156" s="28"/>
      <c r="FA156" s="28"/>
      <c r="FB156" s="28"/>
      <c r="FC156" s="28"/>
      <c r="FD156" s="28"/>
      <c r="FE156" s="28"/>
      <c r="FF156" s="28"/>
      <c r="FG156" s="28"/>
      <c r="FH156" s="28"/>
      <c r="FI156" s="28"/>
      <c r="FJ156" s="28"/>
      <c r="FK156" s="28"/>
      <c r="FL156" s="28"/>
      <c r="FM156" s="28"/>
      <c r="FN156" s="28"/>
      <c r="FO156" s="28"/>
      <c r="FP156" s="28"/>
      <c r="FQ156" s="28"/>
      <c r="FR156" s="28"/>
      <c r="FS156" s="28"/>
      <c r="FT156" s="28"/>
      <c r="FU156" s="28"/>
      <c r="FV156" s="28"/>
      <c r="FW156" s="28"/>
      <c r="FX156" s="28"/>
      <c r="FY156" s="28"/>
      <c r="FZ156" s="28"/>
      <c r="GA156" s="28"/>
      <c r="GB156" s="28"/>
      <c r="GC156" s="28"/>
      <c r="GD156" s="28"/>
      <c r="GE156" s="28"/>
      <c r="GF156" s="28"/>
      <c r="GG156" s="28"/>
      <c r="GH156" s="28"/>
      <c r="GI156" s="28"/>
      <c r="GJ156" s="28"/>
      <c r="GK156" s="28"/>
      <c r="GL156" s="28"/>
    </row>
    <row r="157" spans="1:194" ht="20.100000000000001" customHeight="1" x14ac:dyDescent="0.25">
      <c r="A157" s="221" t="s">
        <v>183</v>
      </c>
      <c r="B157" s="222" t="s">
        <v>13</v>
      </c>
      <c r="C157" s="65">
        <f t="shared" ref="C157:C159" si="34">SUM(D157:K157)</f>
        <v>45</v>
      </c>
      <c r="D157" s="44">
        <f>L157+S157+AA157+AH157+AN157+AU157+BB157+BJ157+BR157+BX157</f>
        <v>15</v>
      </c>
      <c r="E157" s="44">
        <f>M157+T157+AB157+AI157+AO157+AV157+BC157+BK157+BS157+BY157</f>
        <v>30</v>
      </c>
      <c r="F157" s="44"/>
      <c r="G157" s="44"/>
      <c r="H157" s="44"/>
      <c r="I157" s="44"/>
      <c r="J157" s="44"/>
      <c r="K157" s="46"/>
      <c r="L157" s="78"/>
      <c r="M157" s="13"/>
      <c r="N157" s="13"/>
      <c r="O157" s="13"/>
      <c r="P157" s="13"/>
      <c r="Q157" s="17"/>
      <c r="R157" s="139"/>
      <c r="S157" s="13"/>
      <c r="T157" s="13"/>
      <c r="U157" s="13"/>
      <c r="V157" s="13"/>
      <c r="W157" s="13"/>
      <c r="X157" s="13"/>
      <c r="Y157" s="17"/>
      <c r="Z157" s="109"/>
      <c r="AA157" s="13"/>
      <c r="AB157" s="12"/>
      <c r="AC157" s="23"/>
      <c r="AD157" s="23"/>
      <c r="AE157" s="23"/>
      <c r="AF157" s="17"/>
      <c r="AG157" s="139"/>
      <c r="AH157" s="13"/>
      <c r="AI157" s="12"/>
      <c r="AJ157" s="23"/>
      <c r="AK157" s="23"/>
      <c r="AL157" s="17"/>
      <c r="AM157" s="109"/>
      <c r="AN157" s="13"/>
      <c r="AO157" s="12"/>
      <c r="AP157" s="23"/>
      <c r="AQ157" s="23"/>
      <c r="AR157" s="23"/>
      <c r="AS157" s="17"/>
      <c r="AT157" s="139"/>
      <c r="AU157" s="13"/>
      <c r="AV157" s="12"/>
      <c r="AW157" s="23"/>
      <c r="AX157" s="23"/>
      <c r="AY157" s="23"/>
      <c r="AZ157" s="17"/>
      <c r="BA157" s="109"/>
      <c r="BB157" s="13">
        <v>15</v>
      </c>
      <c r="BC157" s="12">
        <v>30</v>
      </c>
      <c r="BD157" s="23"/>
      <c r="BE157" s="23"/>
      <c r="BF157" s="23"/>
      <c r="BG157" s="23"/>
      <c r="BH157" s="17">
        <v>4</v>
      </c>
      <c r="BI157" s="139" t="s">
        <v>102</v>
      </c>
      <c r="BJ157" s="13"/>
      <c r="BK157" s="12"/>
      <c r="BL157" s="23"/>
      <c r="BM157" s="23"/>
      <c r="BN157" s="23"/>
      <c r="BO157" s="23"/>
      <c r="BP157" s="17"/>
      <c r="BQ157" s="109"/>
      <c r="BR157" s="13"/>
      <c r="BS157" s="12"/>
      <c r="BT157" s="23"/>
      <c r="BU157" s="23"/>
      <c r="BV157" s="17"/>
      <c r="BW157" s="148"/>
      <c r="BX157" s="13"/>
      <c r="BY157" s="12"/>
      <c r="BZ157" s="12"/>
      <c r="CA157" s="12"/>
      <c r="CB157" s="12"/>
      <c r="CC157" s="17"/>
      <c r="CD157" s="122"/>
      <c r="CE157" s="221">
        <f>Q157+Y157+AF157+AL157+AS157+AZ157+BH157+BP157+BV157+CC157</f>
        <v>4</v>
      </c>
      <c r="CF157" s="237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  <c r="DH157" s="41"/>
    </row>
    <row r="158" spans="1:194" ht="20.100000000000001" customHeight="1" x14ac:dyDescent="0.25">
      <c r="A158" s="99" t="s">
        <v>196</v>
      </c>
      <c r="B158" s="224" t="s">
        <v>14</v>
      </c>
      <c r="C158" s="64">
        <f t="shared" si="34"/>
        <v>45</v>
      </c>
      <c r="D158" s="12">
        <f>L158+S158+AA158+AH158+AN158+AU158+BB158+BJ158+BR158+BX158</f>
        <v>15</v>
      </c>
      <c r="E158" s="12">
        <f>M158+T158+AB158+AI158+AO158+AV158+BC158+BK158+BS158+BY158</f>
        <v>30</v>
      </c>
      <c r="F158" s="12"/>
      <c r="G158" s="12"/>
      <c r="H158" s="12"/>
      <c r="I158" s="12"/>
      <c r="J158" s="12"/>
      <c r="K158" s="11"/>
      <c r="L158" s="13"/>
      <c r="M158" s="13"/>
      <c r="N158" s="13"/>
      <c r="O158" s="13"/>
      <c r="P158" s="13"/>
      <c r="Q158" s="17"/>
      <c r="R158" s="139"/>
      <c r="S158" s="13"/>
      <c r="T158" s="13"/>
      <c r="U158" s="13"/>
      <c r="V158" s="13"/>
      <c r="W158" s="13"/>
      <c r="X158" s="13"/>
      <c r="Y158" s="17"/>
      <c r="Z158" s="109"/>
      <c r="AA158" s="13"/>
      <c r="AB158" s="12"/>
      <c r="AC158" s="23"/>
      <c r="AD158" s="23"/>
      <c r="AE158" s="23"/>
      <c r="AF158" s="17"/>
      <c r="AG158" s="139"/>
      <c r="AH158" s="13"/>
      <c r="AI158" s="12"/>
      <c r="AJ158" s="23"/>
      <c r="AK158" s="23"/>
      <c r="AL158" s="17"/>
      <c r="AM158" s="109"/>
      <c r="AN158" s="13"/>
      <c r="AO158" s="12"/>
      <c r="AP158" s="23"/>
      <c r="AQ158" s="23"/>
      <c r="AR158" s="23"/>
      <c r="AS158" s="17"/>
      <c r="AT158" s="139"/>
      <c r="AU158" s="13"/>
      <c r="AV158" s="12"/>
      <c r="AW158" s="23"/>
      <c r="AX158" s="23"/>
      <c r="AY158" s="23"/>
      <c r="AZ158" s="17"/>
      <c r="BA158" s="109"/>
      <c r="BB158" s="13">
        <v>15</v>
      </c>
      <c r="BC158" s="12">
        <v>30</v>
      </c>
      <c r="BD158" s="23"/>
      <c r="BE158" s="23"/>
      <c r="BF158" s="23"/>
      <c r="BG158" s="23"/>
      <c r="BH158" s="17">
        <v>4</v>
      </c>
      <c r="BI158" s="139" t="s">
        <v>102</v>
      </c>
      <c r="BJ158" s="13"/>
      <c r="BK158" s="12"/>
      <c r="BL158" s="23"/>
      <c r="BM158" s="23"/>
      <c r="BN158" s="23"/>
      <c r="BO158" s="23"/>
      <c r="BP158" s="17"/>
      <c r="BQ158" s="109"/>
      <c r="BR158" s="13"/>
      <c r="BS158" s="12"/>
      <c r="BT158" s="23"/>
      <c r="BU158" s="23"/>
      <c r="BV158" s="17"/>
      <c r="BW158" s="148"/>
      <c r="BX158" s="13"/>
      <c r="BY158" s="12"/>
      <c r="BZ158" s="12"/>
      <c r="CA158" s="12"/>
      <c r="CB158" s="12"/>
      <c r="CC158" s="17"/>
      <c r="CD158" s="122"/>
      <c r="CE158" s="99">
        <f>Q158+Y158+AF158+AL158+AS158+AZ158+BH158+BP158+BV158+CC158</f>
        <v>4</v>
      </c>
      <c r="CF158" s="249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  <c r="DH158" s="41"/>
    </row>
    <row r="159" spans="1:194" ht="35.1" customHeight="1" thickBot="1" x14ac:dyDescent="0.3">
      <c r="A159" s="231" t="s">
        <v>197</v>
      </c>
      <c r="B159" s="235" t="s">
        <v>15</v>
      </c>
      <c r="C159" s="67">
        <f t="shared" si="34"/>
        <v>30</v>
      </c>
      <c r="D159" s="47"/>
      <c r="E159" s="47"/>
      <c r="F159" s="47"/>
      <c r="G159" s="47">
        <f>O159+V159+AC159+AJ159+AP159+AW159+BD159+BL159+BT159+CA159</f>
        <v>30</v>
      </c>
      <c r="H159" s="47"/>
      <c r="I159" s="47"/>
      <c r="J159" s="47"/>
      <c r="K159" s="49"/>
      <c r="L159" s="37"/>
      <c r="M159" s="37"/>
      <c r="N159" s="37"/>
      <c r="O159" s="37"/>
      <c r="P159" s="37"/>
      <c r="Q159" s="22"/>
      <c r="R159" s="140"/>
      <c r="S159" s="37"/>
      <c r="T159" s="37"/>
      <c r="U159" s="37"/>
      <c r="V159" s="37"/>
      <c r="W159" s="37"/>
      <c r="X159" s="37"/>
      <c r="Y159" s="22"/>
      <c r="Z159" s="110"/>
      <c r="AA159" s="37"/>
      <c r="AB159" s="19"/>
      <c r="AC159" s="36"/>
      <c r="AD159" s="36"/>
      <c r="AE159" s="36"/>
      <c r="AF159" s="22"/>
      <c r="AG159" s="140"/>
      <c r="AH159" s="37"/>
      <c r="AI159" s="19"/>
      <c r="AJ159" s="36"/>
      <c r="AK159" s="36"/>
      <c r="AL159" s="22"/>
      <c r="AM159" s="110"/>
      <c r="AN159" s="37"/>
      <c r="AO159" s="19"/>
      <c r="AP159" s="36"/>
      <c r="AQ159" s="36"/>
      <c r="AR159" s="36"/>
      <c r="AS159" s="22"/>
      <c r="AT159" s="140"/>
      <c r="AU159" s="37"/>
      <c r="AV159" s="19"/>
      <c r="AW159" s="36"/>
      <c r="AX159" s="36"/>
      <c r="AY159" s="36"/>
      <c r="AZ159" s="22"/>
      <c r="BA159" s="110"/>
      <c r="BB159" s="37"/>
      <c r="BC159" s="19"/>
      <c r="BD159" s="36"/>
      <c r="BE159" s="36"/>
      <c r="BF159" s="36"/>
      <c r="BG159" s="36"/>
      <c r="BH159" s="22"/>
      <c r="BI159" s="147"/>
      <c r="BJ159" s="37"/>
      <c r="BK159" s="19"/>
      <c r="BL159" s="36">
        <v>30</v>
      </c>
      <c r="BM159" s="36"/>
      <c r="BN159" s="36"/>
      <c r="BO159" s="36"/>
      <c r="BP159" s="22">
        <v>2</v>
      </c>
      <c r="BQ159" s="110" t="s">
        <v>110</v>
      </c>
      <c r="BR159" s="37"/>
      <c r="BS159" s="19"/>
      <c r="BT159" s="36"/>
      <c r="BU159" s="36"/>
      <c r="BV159" s="22"/>
      <c r="BW159" s="147"/>
      <c r="BX159" s="37"/>
      <c r="BY159" s="19"/>
      <c r="BZ159" s="19"/>
      <c r="CA159" s="19"/>
      <c r="CB159" s="19"/>
      <c r="CC159" s="22"/>
      <c r="CD159" s="127"/>
      <c r="CE159" s="233">
        <f>Q159+Y159+AF159+AL159+AS159+AZ159+BH159+BP159+BV159+CC159</f>
        <v>2</v>
      </c>
      <c r="CF159" s="243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  <c r="DH159" s="41"/>
    </row>
    <row r="160" spans="1:194" ht="20.100000000000001" customHeight="1" thickBot="1" x14ac:dyDescent="0.3">
      <c r="A160" s="392" t="s">
        <v>35</v>
      </c>
      <c r="B160" s="393"/>
      <c r="C160" s="61">
        <f>SUM(C157:C159)</f>
        <v>120</v>
      </c>
      <c r="D160" s="61">
        <f>SUM(D157:D159)</f>
        <v>30</v>
      </c>
      <c r="E160" s="61">
        <f>SUM(E157:E159)</f>
        <v>60</v>
      </c>
      <c r="F160" s="61"/>
      <c r="G160" s="61">
        <f>SUM(G157:G159)</f>
        <v>30</v>
      </c>
      <c r="H160" s="61"/>
      <c r="I160" s="61"/>
      <c r="J160" s="62"/>
      <c r="K160" s="63"/>
      <c r="L160" s="157"/>
      <c r="M160" s="158"/>
      <c r="N160" s="158"/>
      <c r="O160" s="158"/>
      <c r="P160" s="158"/>
      <c r="Q160" s="159"/>
      <c r="R160" s="160"/>
      <c r="S160" s="158"/>
      <c r="T160" s="158"/>
      <c r="U160" s="158"/>
      <c r="V160" s="158"/>
      <c r="W160" s="158"/>
      <c r="X160" s="158"/>
      <c r="Y160" s="159"/>
      <c r="Z160" s="161"/>
      <c r="AA160" s="157"/>
      <c r="AB160" s="162"/>
      <c r="AC160" s="163"/>
      <c r="AD160" s="163"/>
      <c r="AE160" s="163"/>
      <c r="AF160" s="159"/>
      <c r="AG160" s="160"/>
      <c r="AH160" s="158"/>
      <c r="AI160" s="162"/>
      <c r="AJ160" s="163"/>
      <c r="AK160" s="163"/>
      <c r="AL160" s="159"/>
      <c r="AM160" s="161"/>
      <c r="AN160" s="157"/>
      <c r="AO160" s="162"/>
      <c r="AP160" s="163"/>
      <c r="AQ160" s="163"/>
      <c r="AR160" s="163"/>
      <c r="AS160" s="159"/>
      <c r="AT160" s="160"/>
      <c r="AU160" s="158"/>
      <c r="AV160" s="162"/>
      <c r="AW160" s="163"/>
      <c r="AX160" s="163"/>
      <c r="AY160" s="163"/>
      <c r="AZ160" s="159"/>
      <c r="BA160" s="161"/>
      <c r="BB160" s="163">
        <f>SUM(BB157:BB159)</f>
        <v>30</v>
      </c>
      <c r="BC160" s="163">
        <f>SUM(BC157:BC159)</f>
        <v>60</v>
      </c>
      <c r="BD160" s="163"/>
      <c r="BE160" s="163"/>
      <c r="BF160" s="163"/>
      <c r="BG160" s="163"/>
      <c r="BH160" s="163">
        <f>SUM(BH157:BH159)</f>
        <v>8</v>
      </c>
      <c r="BI160" s="164"/>
      <c r="BJ160" s="158"/>
      <c r="BK160" s="162"/>
      <c r="BL160" s="163">
        <f>SUM(BL157:BL159)</f>
        <v>30</v>
      </c>
      <c r="BM160" s="163"/>
      <c r="BN160" s="163"/>
      <c r="BO160" s="163"/>
      <c r="BP160" s="163">
        <f>SUM(BP157:BP159)</f>
        <v>2</v>
      </c>
      <c r="BQ160" s="165"/>
      <c r="BR160" s="157"/>
      <c r="BS160" s="162"/>
      <c r="BT160" s="163"/>
      <c r="BU160" s="163"/>
      <c r="BV160" s="163"/>
      <c r="BW160" s="160"/>
      <c r="BX160" s="158"/>
      <c r="BY160" s="162"/>
      <c r="BZ160" s="162"/>
      <c r="CA160" s="162"/>
      <c r="CB160" s="162"/>
      <c r="CC160" s="163"/>
      <c r="CD160" s="161"/>
      <c r="CE160" s="270">
        <f>SUM(CE157:CE159)</f>
        <v>10</v>
      </c>
      <c r="CF160" s="27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</row>
    <row r="161" spans="1:134" ht="16.5" thickBot="1" x14ac:dyDescent="0.3">
      <c r="A161" s="98"/>
      <c r="B161" s="167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68"/>
      <c r="R161" s="116"/>
      <c r="S161" s="116"/>
      <c r="T161" s="116"/>
      <c r="U161" s="116"/>
      <c r="V161" s="116"/>
      <c r="W161" s="116"/>
      <c r="X161" s="116"/>
      <c r="Y161" s="168"/>
      <c r="Z161" s="116"/>
      <c r="AA161" s="116"/>
      <c r="AB161" s="116"/>
      <c r="AC161" s="116"/>
      <c r="AD161" s="116"/>
      <c r="AE161" s="116"/>
      <c r="AF161" s="168"/>
      <c r="AG161" s="116"/>
      <c r="AH161" s="116"/>
      <c r="AI161" s="116"/>
      <c r="AJ161" s="116"/>
      <c r="AK161" s="116"/>
      <c r="AL161" s="168"/>
      <c r="AM161" s="116"/>
      <c r="AN161" s="116"/>
      <c r="AO161" s="116"/>
      <c r="AP161" s="116"/>
      <c r="AQ161" s="116"/>
      <c r="AR161" s="116"/>
      <c r="AS161" s="168"/>
      <c r="AT161" s="116"/>
      <c r="AU161" s="116"/>
      <c r="AV161" s="116"/>
      <c r="AW161" s="116"/>
      <c r="AX161" s="116"/>
      <c r="AY161" s="116"/>
      <c r="AZ161" s="168"/>
      <c r="BA161" s="116"/>
      <c r="BB161" s="116"/>
      <c r="BC161" s="116"/>
      <c r="BD161" s="116"/>
      <c r="BE161" s="116"/>
      <c r="BF161" s="116"/>
      <c r="BG161" s="116"/>
      <c r="BH161" s="116"/>
      <c r="BI161" s="168"/>
      <c r="BJ161" s="116"/>
      <c r="BK161" s="116"/>
      <c r="BL161" s="116"/>
      <c r="BM161" s="116"/>
      <c r="BN161" s="116"/>
      <c r="BO161" s="116"/>
      <c r="BP161" s="116"/>
      <c r="BQ161" s="168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69"/>
      <c r="CF161" s="170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</row>
    <row r="162" spans="1:134" ht="21.75" thickBot="1" x14ac:dyDescent="0.3">
      <c r="A162" s="396" t="s">
        <v>185</v>
      </c>
      <c r="B162" s="397"/>
      <c r="C162" s="73">
        <f>SUM(D162:K162)</f>
        <v>2805</v>
      </c>
      <c r="D162" s="171">
        <f>D23+D28+D35+D39+D56+D73+D82+D100+D111+D121+D130+D140+D150+D160</f>
        <v>900</v>
      </c>
      <c r="E162" s="171">
        <f t="shared" ref="E162:J162" si="35">E23+E28+E35+E39+E56+E73+E82+E100+E111+E121+E130+E140+E150+E160</f>
        <v>990</v>
      </c>
      <c r="F162" s="171">
        <f t="shared" si="35"/>
        <v>75</v>
      </c>
      <c r="G162" s="171">
        <f t="shared" si="35"/>
        <v>480</v>
      </c>
      <c r="H162" s="171">
        <f t="shared" si="35"/>
        <v>120</v>
      </c>
      <c r="I162" s="171">
        <f t="shared" si="35"/>
        <v>180</v>
      </c>
      <c r="J162" s="171">
        <f t="shared" si="35"/>
        <v>60</v>
      </c>
      <c r="K162" s="57"/>
      <c r="L162" s="171">
        <f>L23+L28+L35+L39+L56+L73+L82+L100+L111+L121+L130+L140+L150+L160</f>
        <v>90</v>
      </c>
      <c r="M162" s="171">
        <f>M23+M28+M35+M39+M56+M73+M82+M100+M111+M121+M130+M140+M150+M160</f>
        <v>135</v>
      </c>
      <c r="N162" s="171">
        <f t="shared" ref="N162:Q162" si="36">N23+N28+N35+N39+N56+N73+N82+N100+N111+N121+N130+N140+N150+N160</f>
        <v>15</v>
      </c>
      <c r="O162" s="171">
        <f t="shared" si="36"/>
        <v>30</v>
      </c>
      <c r="P162" s="171">
        <f t="shared" si="36"/>
        <v>30</v>
      </c>
      <c r="Q162" s="89">
        <f t="shared" si="36"/>
        <v>27</v>
      </c>
      <c r="R162" s="166"/>
      <c r="S162" s="171">
        <f t="shared" ref="S162:W162" si="37">S23+S28+S35+S39+S56+S73+S82+S100+S111+S121+S130+S140+S150+S160</f>
        <v>105</v>
      </c>
      <c r="T162" s="171">
        <f t="shared" si="37"/>
        <v>150</v>
      </c>
      <c r="U162" s="171">
        <v>30</v>
      </c>
      <c r="V162" s="171">
        <f t="shared" si="37"/>
        <v>30</v>
      </c>
      <c r="W162" s="171">
        <f t="shared" si="37"/>
        <v>30</v>
      </c>
      <c r="X162" s="171"/>
      <c r="Y162" s="89">
        <f>Y23+Y28+Y35+Y39+Y56+Y73+Y82+Y100+Y111+Y121+Y130+Y140+Y160</f>
        <v>31</v>
      </c>
      <c r="Z162" s="117"/>
      <c r="AA162" s="171">
        <f t="shared" ref="AA162:AD162" si="38">AA23+AA28+AA35+AA39+AA56+AA73+AA82+AA100+AA111+AA121+AA130+AA140+AA150+AA160</f>
        <v>120</v>
      </c>
      <c r="AB162" s="171">
        <f t="shared" si="38"/>
        <v>120</v>
      </c>
      <c r="AC162" s="171">
        <f t="shared" si="38"/>
        <v>60</v>
      </c>
      <c r="AD162" s="171">
        <f t="shared" si="38"/>
        <v>30</v>
      </c>
      <c r="AE162" s="171"/>
      <c r="AF162" s="89">
        <f>AF23+AF28+AF35+AF39+AF56+AF73+AF82+AF100+AF111+AF121+AF130+AF140+AF160</f>
        <v>23</v>
      </c>
      <c r="AG162" s="166"/>
      <c r="AH162" s="171">
        <f t="shared" ref="AH162:AL162" si="39">AH23+AH28+AH35+AH39+AH56+AH73+AH82+AH100+AH111+AH121+AH130+AH140+AH150+AH160</f>
        <v>150</v>
      </c>
      <c r="AI162" s="171">
        <f t="shared" si="39"/>
        <v>135</v>
      </c>
      <c r="AJ162" s="171">
        <f t="shared" si="39"/>
        <v>60</v>
      </c>
      <c r="AK162" s="171">
        <f t="shared" si="39"/>
        <v>30</v>
      </c>
      <c r="AL162" s="89">
        <f t="shared" si="39"/>
        <v>30</v>
      </c>
      <c r="AM162" s="117"/>
      <c r="AN162" s="171">
        <f t="shared" ref="AN162:AQ162" si="40">AN23+AN28+AN35+AN39+AN56+AN73+AN82+AN100+AN111+AN121+AN130+AN140+AN150+AN160</f>
        <v>90</v>
      </c>
      <c r="AO162" s="171">
        <f t="shared" si="40"/>
        <v>45</v>
      </c>
      <c r="AP162" s="171">
        <f t="shared" si="40"/>
        <v>90</v>
      </c>
      <c r="AQ162" s="171">
        <f t="shared" si="40"/>
        <v>30</v>
      </c>
      <c r="AR162" s="171"/>
      <c r="AS162" s="89">
        <f>AS23+AS28+AS35+AS39+AS56+AS73+AS82+AS100+AS111+AS121+AS130+AS140+AS150+AS160-AS99</f>
        <v>24</v>
      </c>
      <c r="AT162" s="166"/>
      <c r="AU162" s="171">
        <f t="shared" ref="AU162:AX162" si="41">AU23+AU28+AU35+AU39+AU56+AU73+AU82+AU100+AU111+AU121+AU130+AU140+AU150+AU160</f>
        <v>75</v>
      </c>
      <c r="AV162" s="171">
        <f t="shared" si="41"/>
        <v>75</v>
      </c>
      <c r="AW162" s="171">
        <f t="shared" si="41"/>
        <v>30</v>
      </c>
      <c r="AX162" s="171">
        <f t="shared" si="41"/>
        <v>30</v>
      </c>
      <c r="AY162" s="171"/>
      <c r="AZ162" s="89">
        <f>AZ23+AZ28+AZ35+AZ39+AZ56+AZ73+AZ82+AZ100+AZ111+AZ121+AZ130+AZ140+AZ150+AZ160-AZ99</f>
        <v>22</v>
      </c>
      <c r="BA162" s="117"/>
      <c r="BB162" s="171">
        <f t="shared" ref="BB162:BF162" si="42">BB23+BB28+BB35+BB39+BB56+BB73+BB82+BB100+BB111+BB121+BB130+BB140+BB150+BB160</f>
        <v>60</v>
      </c>
      <c r="BC162" s="171">
        <f t="shared" si="42"/>
        <v>105</v>
      </c>
      <c r="BD162" s="171">
        <f t="shared" si="42"/>
        <v>30</v>
      </c>
      <c r="BE162" s="171">
        <f t="shared" si="42"/>
        <v>30</v>
      </c>
      <c r="BF162" s="171">
        <f t="shared" si="42"/>
        <v>30</v>
      </c>
      <c r="BG162" s="171"/>
      <c r="BH162" s="89">
        <f>BH23+BH28+BH35+BH39+BH56+BH73+BH82+BH100+BH111+BH121+BH130+BH140+BH150+BH160-BH99</f>
        <v>24</v>
      </c>
      <c r="BI162" s="166"/>
      <c r="BJ162" s="171">
        <f t="shared" ref="BJ162:BP162" si="43">BJ23+BJ28+BJ35+BJ39+BJ56+BJ73+BJ82+BJ100+BJ111+BJ121+BJ130+BJ140+BJ150+BJ160</f>
        <v>30</v>
      </c>
      <c r="BK162" s="171">
        <f t="shared" si="43"/>
        <v>30</v>
      </c>
      <c r="BL162" s="171">
        <f t="shared" si="43"/>
        <v>75</v>
      </c>
      <c r="BM162" s="171">
        <f t="shared" si="43"/>
        <v>30</v>
      </c>
      <c r="BN162" s="171">
        <f t="shared" si="43"/>
        <v>30</v>
      </c>
      <c r="BO162" s="171"/>
      <c r="BP162" s="89">
        <f t="shared" si="43"/>
        <v>28</v>
      </c>
      <c r="BQ162" s="117"/>
      <c r="BR162" s="171">
        <f t="shared" ref="BR162:BV162" si="44">BR23+BR28+BR35+BR39+BR56+BR73+BR82+BR100+BR111+BR121+BR130+BR140+BR150+BR160</f>
        <v>105</v>
      </c>
      <c r="BS162" s="171">
        <f t="shared" si="44"/>
        <v>105</v>
      </c>
      <c r="BT162" s="171">
        <f t="shared" si="44"/>
        <v>30</v>
      </c>
      <c r="BU162" s="171">
        <f t="shared" si="44"/>
        <v>30</v>
      </c>
      <c r="BV162" s="89">
        <f t="shared" si="44"/>
        <v>29</v>
      </c>
      <c r="BW162" s="166"/>
      <c r="BX162" s="171">
        <f t="shared" ref="BX162:CC162" si="45">BX23+BX28+BX35+BX39+BX56+BX73+BX82+BX100+BX111+BX121+BX130+BX140+BX150+BX160</f>
        <v>75</v>
      </c>
      <c r="BY162" s="171">
        <f t="shared" si="45"/>
        <v>75</v>
      </c>
      <c r="BZ162" s="171">
        <v>30</v>
      </c>
      <c r="CA162" s="171">
        <f t="shared" si="45"/>
        <v>45</v>
      </c>
      <c r="CB162" s="171">
        <f t="shared" si="45"/>
        <v>30</v>
      </c>
      <c r="CC162" s="89">
        <f t="shared" si="45"/>
        <v>31</v>
      </c>
      <c r="CD162" s="117"/>
      <c r="CE162" s="201">
        <f>Q162+Y162+AF162+AL162+AS162+AZ162+BH162+BP162+BV162+CC162</f>
        <v>269</v>
      </c>
      <c r="CF162" s="279">
        <v>143</v>
      </c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</row>
    <row r="163" spans="1:134" ht="43.5" customHeight="1" thickBot="1" x14ac:dyDescent="0.3">
      <c r="A163" s="399" t="s">
        <v>202</v>
      </c>
      <c r="B163" s="400"/>
      <c r="C163" s="73">
        <f>SUM(D163:K163)</f>
        <v>660</v>
      </c>
      <c r="D163" s="58"/>
      <c r="E163" s="58"/>
      <c r="F163" s="58"/>
      <c r="G163" s="58"/>
      <c r="H163" s="58"/>
      <c r="I163" s="58"/>
      <c r="J163" s="58"/>
      <c r="K163" s="172">
        <f>K99+K148+K149+K129</f>
        <v>660</v>
      </c>
      <c r="L163" s="281"/>
      <c r="M163" s="282"/>
      <c r="N163" s="282"/>
      <c r="O163" s="282"/>
      <c r="P163" s="282"/>
      <c r="Q163" s="283"/>
      <c r="R163" s="284"/>
      <c r="S163" s="282"/>
      <c r="T163" s="282"/>
      <c r="U163" s="282"/>
      <c r="V163" s="282"/>
      <c r="W163" s="282"/>
      <c r="X163" s="58">
        <f>X99+X148+X149</f>
        <v>30</v>
      </c>
      <c r="Y163" s="51">
        <f>Y99+Y148+Y149</f>
        <v>2</v>
      </c>
      <c r="Z163" s="53"/>
      <c r="AA163" s="282"/>
      <c r="AB163" s="282"/>
      <c r="AC163" s="282"/>
      <c r="AD163" s="282"/>
      <c r="AE163" s="285">
        <f>AE99+AE148+AE149</f>
        <v>210</v>
      </c>
      <c r="AF163" s="100">
        <f>AF99+AF148+AF149</f>
        <v>8</v>
      </c>
      <c r="AG163" s="284"/>
      <c r="AH163" s="282"/>
      <c r="AI163" s="282"/>
      <c r="AJ163" s="282"/>
      <c r="AK163" s="282"/>
      <c r="AL163" s="283"/>
      <c r="AM163" s="53"/>
      <c r="AN163" s="282"/>
      <c r="AO163" s="282"/>
      <c r="AP163" s="282"/>
      <c r="AQ163" s="282"/>
      <c r="AR163" s="58">
        <f>AR99+AR148+AR149</f>
        <v>120</v>
      </c>
      <c r="AS163" s="51">
        <f>AS99+AS148+AS149</f>
        <v>7</v>
      </c>
      <c r="AT163" s="284"/>
      <c r="AU163" s="282"/>
      <c r="AV163" s="282"/>
      <c r="AW163" s="282"/>
      <c r="AX163" s="282"/>
      <c r="AY163" s="58">
        <f>AY99+AY148+AY149</f>
        <v>120</v>
      </c>
      <c r="AZ163" s="51">
        <f>AZ99+AZ148+AZ149</f>
        <v>7</v>
      </c>
      <c r="BA163" s="53"/>
      <c r="BB163" s="282"/>
      <c r="BC163" s="282"/>
      <c r="BD163" s="282"/>
      <c r="BE163" s="282"/>
      <c r="BF163" s="282"/>
      <c r="BG163" s="285">
        <f>BG99+BG148+BG149</f>
        <v>120</v>
      </c>
      <c r="BH163" s="100">
        <f>BH99+BH148+BH149</f>
        <v>8</v>
      </c>
      <c r="BI163" s="284"/>
      <c r="BJ163" s="282"/>
      <c r="BK163" s="282"/>
      <c r="BL163" s="282"/>
      <c r="BM163" s="282"/>
      <c r="BN163" s="282"/>
      <c r="BO163" s="342">
        <v>60</v>
      </c>
      <c r="BP163" s="341">
        <v>4</v>
      </c>
      <c r="BQ163" s="53"/>
      <c r="BR163" s="286"/>
      <c r="BS163" s="286"/>
      <c r="BT163" s="286"/>
      <c r="BU163" s="286"/>
      <c r="BV163" s="286"/>
      <c r="BW163" s="284"/>
      <c r="BX163" s="286"/>
      <c r="BY163" s="286"/>
      <c r="BZ163" s="286"/>
      <c r="CA163" s="286"/>
      <c r="CB163" s="286"/>
      <c r="CC163" s="286"/>
      <c r="CD163" s="53"/>
      <c r="CE163" s="287">
        <f>Q163+Y163+AF163+AL163+AS163+AZ163+BH163+BP163+BV163+CC163</f>
        <v>36</v>
      </c>
      <c r="CF163" s="288">
        <v>32</v>
      </c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</row>
    <row r="164" spans="1:134" ht="21.75" thickBot="1" x14ac:dyDescent="0.3">
      <c r="A164" s="398" t="s">
        <v>35</v>
      </c>
      <c r="B164" s="397"/>
      <c r="C164" s="50">
        <f>SUM(D164:K164)</f>
        <v>3465</v>
      </c>
      <c r="D164" s="51">
        <f>SUM(D162:D163)</f>
        <v>900</v>
      </c>
      <c r="E164" s="51">
        <f t="shared" ref="E164:K164" si="46">SUM(E162:E163)</f>
        <v>990</v>
      </c>
      <c r="F164" s="51">
        <f t="shared" si="46"/>
        <v>75</v>
      </c>
      <c r="G164" s="51">
        <f t="shared" si="46"/>
        <v>480</v>
      </c>
      <c r="H164" s="51">
        <f t="shared" si="46"/>
        <v>120</v>
      </c>
      <c r="I164" s="51">
        <f t="shared" si="46"/>
        <v>180</v>
      </c>
      <c r="J164" s="51">
        <f t="shared" si="46"/>
        <v>60</v>
      </c>
      <c r="K164" s="53">
        <f t="shared" si="46"/>
        <v>660</v>
      </c>
      <c r="L164" s="51">
        <f t="shared" ref="L164" si="47">SUM(L162:L163)</f>
        <v>90</v>
      </c>
      <c r="M164" s="51">
        <f t="shared" ref="M164" si="48">SUM(M162:M163)</f>
        <v>135</v>
      </c>
      <c r="N164" s="51">
        <f t="shared" ref="N164" si="49">SUM(N162:N163)</f>
        <v>15</v>
      </c>
      <c r="O164" s="51">
        <f t="shared" ref="O164" si="50">SUM(O162:O163)</f>
        <v>30</v>
      </c>
      <c r="P164" s="51">
        <f t="shared" ref="P164" si="51">SUM(P162:P163)</f>
        <v>30</v>
      </c>
      <c r="Q164" s="51">
        <f t="shared" ref="Q164" si="52">SUM(Q162:Q163)</f>
        <v>27</v>
      </c>
      <c r="R164" s="160"/>
      <c r="S164" s="51">
        <f t="shared" ref="S164" si="53">SUM(S162:S163)</f>
        <v>105</v>
      </c>
      <c r="T164" s="51">
        <f t="shared" ref="T164" si="54">SUM(T162:T163)</f>
        <v>150</v>
      </c>
      <c r="U164" s="51">
        <v>30</v>
      </c>
      <c r="V164" s="51">
        <f t="shared" ref="V164" si="55">SUM(V162:V163)</f>
        <v>30</v>
      </c>
      <c r="W164" s="51">
        <f t="shared" ref="W164" si="56">SUM(W162:W163)</f>
        <v>30</v>
      </c>
      <c r="X164" s="51">
        <f t="shared" ref="X164" si="57">SUM(X162:X163)</f>
        <v>30</v>
      </c>
      <c r="Y164" s="51">
        <f t="shared" ref="Y164" si="58">SUM(Y162:Y163)</f>
        <v>33</v>
      </c>
      <c r="Z164" s="113"/>
      <c r="AA164" s="51">
        <f t="shared" ref="AA164" si="59">SUM(AA162:AA163)</f>
        <v>120</v>
      </c>
      <c r="AB164" s="51">
        <f t="shared" ref="AB164" si="60">SUM(AB162:AB163)</f>
        <v>120</v>
      </c>
      <c r="AC164" s="51">
        <f t="shared" ref="AC164" si="61">SUM(AC162:AC163)</f>
        <v>60</v>
      </c>
      <c r="AD164" s="51">
        <f t="shared" ref="AD164" si="62">SUM(AD162:AD163)</f>
        <v>30</v>
      </c>
      <c r="AE164" s="51">
        <f t="shared" ref="AE164" si="63">SUM(AE162:AE163)</f>
        <v>210</v>
      </c>
      <c r="AF164" s="51">
        <f t="shared" ref="AF164" si="64">SUM(AF162:AF163)</f>
        <v>31</v>
      </c>
      <c r="AG164" s="160"/>
      <c r="AH164" s="51">
        <f t="shared" ref="AH164" si="65">SUM(AH162:AH163)</f>
        <v>150</v>
      </c>
      <c r="AI164" s="51">
        <f t="shared" ref="AI164" si="66">SUM(AI162:AI163)</f>
        <v>135</v>
      </c>
      <c r="AJ164" s="51">
        <f t="shared" ref="AJ164" si="67">SUM(AJ162:AJ163)</f>
        <v>60</v>
      </c>
      <c r="AK164" s="51">
        <f t="shared" ref="AK164" si="68">SUM(AK162:AK163)</f>
        <v>30</v>
      </c>
      <c r="AL164" s="51">
        <f t="shared" ref="AL164" si="69">SUM(AL162:AL163)</f>
        <v>30</v>
      </c>
      <c r="AM164" s="113"/>
      <c r="AN164" s="51">
        <f t="shared" ref="AN164" si="70">SUM(AN162:AN163)</f>
        <v>90</v>
      </c>
      <c r="AO164" s="51">
        <f t="shared" ref="AO164" si="71">SUM(AO162:AO163)</f>
        <v>45</v>
      </c>
      <c r="AP164" s="51">
        <f t="shared" ref="AP164" si="72">SUM(AP162:AP163)</f>
        <v>90</v>
      </c>
      <c r="AQ164" s="51">
        <f t="shared" ref="AQ164" si="73">SUM(AQ162:AQ163)</f>
        <v>30</v>
      </c>
      <c r="AR164" s="51">
        <f t="shared" ref="AR164" si="74">SUM(AR162:AR163)</f>
        <v>120</v>
      </c>
      <c r="AS164" s="51">
        <f t="shared" ref="AS164" si="75">SUM(AS162:AS163)</f>
        <v>31</v>
      </c>
      <c r="AT164" s="160"/>
      <c r="AU164" s="51">
        <f t="shared" ref="AU164" si="76">SUM(AU162:AU163)</f>
        <v>75</v>
      </c>
      <c r="AV164" s="51">
        <f t="shared" ref="AV164" si="77">SUM(AV162:AV163)</f>
        <v>75</v>
      </c>
      <c r="AW164" s="51">
        <f t="shared" ref="AW164" si="78">SUM(AW162:AW163)</f>
        <v>30</v>
      </c>
      <c r="AX164" s="51">
        <f t="shared" ref="AX164" si="79">SUM(AX162:AX163)</f>
        <v>30</v>
      </c>
      <c r="AY164" s="51">
        <f t="shared" ref="AY164" si="80">SUM(AY162:AY163)</f>
        <v>120</v>
      </c>
      <c r="AZ164" s="51">
        <f t="shared" ref="AZ164" si="81">SUM(AZ162:AZ163)</f>
        <v>29</v>
      </c>
      <c r="BA164" s="113"/>
      <c r="BB164" s="51">
        <f t="shared" ref="BB164" si="82">SUM(BB162:BB163)</f>
        <v>60</v>
      </c>
      <c r="BC164" s="51">
        <f t="shared" ref="BC164" si="83">SUM(BC162:BC163)</f>
        <v>105</v>
      </c>
      <c r="BD164" s="51">
        <f t="shared" ref="BD164" si="84">SUM(BD162:BD163)</f>
        <v>30</v>
      </c>
      <c r="BE164" s="51">
        <f t="shared" ref="BE164" si="85">SUM(BE162:BE163)</f>
        <v>30</v>
      </c>
      <c r="BF164" s="51">
        <f t="shared" ref="BF164" si="86">SUM(BF162:BF163)</f>
        <v>30</v>
      </c>
      <c r="BG164" s="51">
        <f t="shared" ref="BG164" si="87">SUM(BG162:BG163)</f>
        <v>120</v>
      </c>
      <c r="BH164" s="51">
        <f t="shared" ref="BH164" si="88">SUM(BH162:BH163)</f>
        <v>32</v>
      </c>
      <c r="BI164" s="143"/>
      <c r="BJ164" s="51">
        <f t="shared" ref="BJ164" si="89">SUM(BJ162:BJ163)</f>
        <v>30</v>
      </c>
      <c r="BK164" s="51">
        <f t="shared" ref="BK164" si="90">SUM(BK162:BK163)</f>
        <v>30</v>
      </c>
      <c r="BL164" s="51">
        <f t="shared" ref="BL164" si="91">SUM(BL162:BL163)</f>
        <v>75</v>
      </c>
      <c r="BM164" s="51">
        <f t="shared" ref="BM164" si="92">SUM(BM162:BM163)</f>
        <v>30</v>
      </c>
      <c r="BN164" s="51">
        <f t="shared" ref="BN164:BO164" si="93">SUM(BN162:BN163)</f>
        <v>30</v>
      </c>
      <c r="BO164" s="51">
        <f t="shared" si="93"/>
        <v>60</v>
      </c>
      <c r="BP164" s="51">
        <f>SUM(BP162)</f>
        <v>28</v>
      </c>
      <c r="BQ164" s="113"/>
      <c r="BR164" s="51">
        <f t="shared" ref="BR164" si="94">SUM(BR162:BR163)</f>
        <v>105</v>
      </c>
      <c r="BS164" s="51">
        <f t="shared" ref="BS164" si="95">SUM(BS162:BS163)</f>
        <v>105</v>
      </c>
      <c r="BT164" s="51">
        <f t="shared" ref="BT164" si="96">SUM(BT162:BT163)</f>
        <v>30</v>
      </c>
      <c r="BU164" s="51">
        <f t="shared" ref="BU164" si="97">SUM(BU162:BU163)</f>
        <v>30</v>
      </c>
      <c r="BV164" s="51">
        <f t="shared" ref="BV164" si="98">SUM(BV162:BV163)</f>
        <v>29</v>
      </c>
      <c r="BW164" s="160"/>
      <c r="BX164" s="51">
        <f t="shared" ref="BX164" si="99">SUM(BX162:BX163)</f>
        <v>75</v>
      </c>
      <c r="BY164" s="51">
        <f t="shared" ref="BY164" si="100">SUM(BY162:BY163)</f>
        <v>75</v>
      </c>
      <c r="BZ164" s="51">
        <v>30</v>
      </c>
      <c r="CA164" s="51">
        <f t="shared" ref="CA164" si="101">SUM(CA162:CA163)</f>
        <v>45</v>
      </c>
      <c r="CB164" s="51">
        <f t="shared" ref="CB164" si="102">SUM(CB162:CB163)</f>
        <v>30</v>
      </c>
      <c r="CC164" s="51">
        <f t="shared" ref="CC164" si="103">SUM(CC162:CC163)</f>
        <v>31</v>
      </c>
      <c r="CD164" s="113"/>
      <c r="CE164" s="202">
        <f>Q164+Y164+AF164+AL164+AS164+AZ164+BH164+BP164+BV164+CC164</f>
        <v>301</v>
      </c>
      <c r="CF164" s="280">
        <v>175</v>
      </c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  <c r="DH164" s="41"/>
    </row>
    <row r="165" spans="1:134" ht="21" x14ac:dyDescent="0.25">
      <c r="A165" s="173"/>
      <c r="B165" s="173"/>
      <c r="C165" s="174"/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  <c r="R165" s="42"/>
      <c r="S165" s="174"/>
      <c r="T165" s="174"/>
      <c r="U165" s="174"/>
      <c r="V165" s="174"/>
      <c r="W165" s="174"/>
      <c r="X165" s="174"/>
      <c r="Y165" s="174"/>
      <c r="Z165" s="174"/>
      <c r="AA165" s="174"/>
      <c r="AB165" s="174"/>
      <c r="AC165" s="174"/>
      <c r="AD165" s="174"/>
      <c r="AE165" s="174"/>
      <c r="AF165" s="174"/>
      <c r="AG165" s="42"/>
      <c r="AH165" s="174"/>
      <c r="AI165" s="174"/>
      <c r="AJ165" s="174"/>
      <c r="AK165" s="174"/>
      <c r="AL165" s="174"/>
      <c r="AM165" s="174"/>
      <c r="AN165" s="174"/>
      <c r="AO165" s="174"/>
      <c r="AP165" s="174"/>
      <c r="AQ165" s="174"/>
      <c r="AR165" s="174"/>
      <c r="AS165" s="174"/>
      <c r="AT165" s="42"/>
      <c r="AU165" s="174"/>
      <c r="AV165" s="174"/>
      <c r="AW165" s="174"/>
      <c r="AX165" s="174"/>
      <c r="AY165" s="174"/>
      <c r="AZ165" s="174"/>
      <c r="BA165" s="174"/>
      <c r="BB165" s="174"/>
      <c r="BC165" s="174"/>
      <c r="BD165" s="174"/>
      <c r="BE165" s="174"/>
      <c r="BF165" s="174"/>
      <c r="BG165" s="174"/>
      <c r="BH165" s="174"/>
      <c r="BI165" s="174"/>
      <c r="BJ165" s="174"/>
      <c r="BK165" s="174"/>
      <c r="BL165" s="174"/>
      <c r="BM165" s="174"/>
      <c r="BN165" s="174"/>
      <c r="BO165" s="174"/>
      <c r="BP165" s="174"/>
      <c r="BQ165" s="174"/>
      <c r="BR165" s="174"/>
      <c r="BS165" s="174"/>
      <c r="BT165" s="174"/>
      <c r="BU165" s="174"/>
      <c r="BV165" s="174"/>
      <c r="BW165" s="42"/>
      <c r="BX165" s="174"/>
      <c r="BY165" s="174"/>
      <c r="BZ165" s="174"/>
      <c r="CA165" s="174"/>
      <c r="CB165" s="174"/>
      <c r="CC165" s="174"/>
      <c r="CD165" s="174"/>
      <c r="CE165" s="41"/>
      <c r="CF165" s="19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41"/>
      <c r="DH165" s="41"/>
    </row>
    <row r="166" spans="1:134" s="316" customFormat="1" ht="18.75" x14ac:dyDescent="0.3">
      <c r="A166" s="290"/>
      <c r="B166" s="290" t="s">
        <v>204</v>
      </c>
      <c r="C166" s="290"/>
      <c r="D166" s="291"/>
      <c r="E166" s="291"/>
      <c r="F166" s="291"/>
      <c r="G166" s="291"/>
      <c r="H166" s="291"/>
      <c r="I166" s="291"/>
      <c r="J166" s="291"/>
      <c r="K166" s="291"/>
      <c r="L166" s="291"/>
      <c r="M166" s="291"/>
      <c r="N166" s="291"/>
      <c r="O166" s="291"/>
      <c r="P166" s="291"/>
      <c r="Q166" s="291"/>
      <c r="R166" s="291"/>
      <c r="S166" s="291"/>
      <c r="T166" s="291"/>
      <c r="U166" s="291"/>
      <c r="V166" s="291"/>
      <c r="W166" s="291"/>
      <c r="X166" s="291"/>
      <c r="Y166" s="291"/>
      <c r="Z166" s="291"/>
      <c r="AA166" s="291"/>
      <c r="AB166" s="291"/>
      <c r="AC166" s="291"/>
      <c r="AD166" s="291"/>
      <c r="AE166" s="291"/>
      <c r="AF166" s="291"/>
      <c r="AG166" s="291"/>
      <c r="AH166" s="291"/>
      <c r="AI166" s="291"/>
      <c r="AJ166" s="291"/>
      <c r="AK166" s="291"/>
      <c r="AL166" s="291"/>
      <c r="AM166" s="291"/>
      <c r="AN166" s="291"/>
      <c r="AO166" s="291"/>
      <c r="AP166" s="291"/>
      <c r="AQ166" s="291"/>
      <c r="AR166" s="291"/>
      <c r="AS166" s="291"/>
      <c r="AT166" s="291"/>
      <c r="AU166" s="291"/>
      <c r="AV166" s="291"/>
      <c r="AW166" s="291"/>
      <c r="AX166" s="291"/>
      <c r="AY166" s="291"/>
      <c r="AZ166" s="291"/>
      <c r="BA166" s="291"/>
      <c r="BB166" s="291"/>
      <c r="BC166" s="291"/>
      <c r="BD166" s="291"/>
      <c r="BE166" s="291"/>
      <c r="BF166" s="291"/>
      <c r="BG166" s="291"/>
      <c r="BH166" s="291"/>
      <c r="BI166" s="291"/>
      <c r="BJ166" s="291"/>
      <c r="BK166" s="291"/>
      <c r="BL166" s="291"/>
      <c r="BM166" s="291"/>
      <c r="BN166" s="291"/>
      <c r="BO166" s="291"/>
      <c r="BP166" s="291"/>
      <c r="BQ166" s="291"/>
      <c r="BR166" s="291"/>
      <c r="BS166" s="291"/>
      <c r="BT166" s="291"/>
      <c r="BU166" s="291"/>
      <c r="BV166" s="291"/>
      <c r="BW166" s="291"/>
      <c r="BX166" s="291"/>
      <c r="BY166" s="291"/>
      <c r="BZ166" s="291"/>
      <c r="CA166" s="291"/>
      <c r="CB166" s="291"/>
      <c r="CC166" s="291"/>
      <c r="CD166" s="291"/>
      <c r="CE166" s="291"/>
      <c r="CF166" s="315"/>
      <c r="CG166" s="291"/>
      <c r="CH166" s="291"/>
      <c r="CI166" s="291"/>
      <c r="CJ166" s="291"/>
      <c r="CK166" s="291"/>
      <c r="CL166" s="291"/>
      <c r="CM166" s="291"/>
      <c r="CN166" s="291"/>
      <c r="CO166" s="291"/>
      <c r="CP166" s="291"/>
      <c r="CQ166" s="291"/>
      <c r="CR166" s="291"/>
      <c r="CS166" s="291"/>
      <c r="CT166" s="291"/>
      <c r="CU166" s="291"/>
      <c r="CV166" s="291"/>
      <c r="CW166" s="291"/>
      <c r="CX166" s="291"/>
      <c r="CY166" s="291"/>
      <c r="CZ166" s="291"/>
      <c r="DA166" s="291"/>
      <c r="DB166" s="291"/>
      <c r="DC166" s="291"/>
      <c r="DD166" s="291"/>
      <c r="DE166" s="291"/>
      <c r="DF166" s="291"/>
      <c r="DG166" s="291"/>
      <c r="DH166" s="291"/>
      <c r="DI166" s="291"/>
      <c r="DJ166" s="291"/>
      <c r="DK166" s="291"/>
      <c r="DL166" s="291"/>
      <c r="DM166" s="291"/>
      <c r="DN166" s="291"/>
      <c r="DO166" s="291"/>
      <c r="DP166" s="291"/>
      <c r="DQ166" s="291"/>
      <c r="DR166" s="291"/>
      <c r="DS166" s="291"/>
      <c r="DT166" s="291"/>
      <c r="DU166" s="291"/>
      <c r="DV166" s="291"/>
      <c r="DW166" s="291"/>
      <c r="DX166" s="291"/>
      <c r="DY166" s="291"/>
      <c r="DZ166" s="291"/>
      <c r="EA166" s="291"/>
      <c r="EB166" s="291"/>
      <c r="EC166" s="291"/>
      <c r="ED166" s="291"/>
    </row>
    <row r="167" spans="1:134" s="317" customFormat="1" ht="18.75" x14ac:dyDescent="0.3">
      <c r="A167" s="290"/>
      <c r="B167" s="290" t="s">
        <v>186</v>
      </c>
      <c r="C167" s="290"/>
      <c r="D167" s="291"/>
      <c r="E167" s="291"/>
      <c r="F167" s="291"/>
      <c r="G167" s="291"/>
      <c r="H167" s="291"/>
      <c r="I167" s="291"/>
      <c r="J167" s="291"/>
      <c r="K167" s="291"/>
      <c r="L167" s="291"/>
      <c r="M167" s="291"/>
      <c r="N167" s="291"/>
      <c r="O167" s="291"/>
      <c r="P167" s="291"/>
      <c r="Q167" s="291"/>
      <c r="R167" s="291"/>
      <c r="S167" s="291"/>
      <c r="T167" s="291"/>
      <c r="U167" s="291"/>
      <c r="V167" s="291"/>
      <c r="W167" s="291"/>
      <c r="X167" s="291"/>
      <c r="Y167" s="291"/>
      <c r="Z167" s="291"/>
      <c r="AA167" s="291"/>
      <c r="AB167" s="291"/>
      <c r="AC167" s="291"/>
      <c r="AD167" s="291"/>
      <c r="AE167" s="291"/>
      <c r="AF167" s="291"/>
      <c r="AG167" s="291"/>
      <c r="AH167" s="291"/>
      <c r="AI167" s="291"/>
      <c r="AJ167" s="291"/>
      <c r="AK167" s="291"/>
      <c r="AL167" s="291"/>
      <c r="AM167" s="291"/>
      <c r="AN167" s="291"/>
      <c r="AO167" s="291"/>
      <c r="AP167" s="291"/>
      <c r="AQ167" s="291"/>
      <c r="AR167" s="291"/>
      <c r="AS167" s="291"/>
      <c r="AT167" s="291"/>
      <c r="AU167" s="291"/>
      <c r="AV167" s="291"/>
      <c r="AW167" s="291"/>
      <c r="AX167" s="291"/>
      <c r="AY167" s="291"/>
      <c r="AZ167" s="291"/>
      <c r="BA167" s="291"/>
      <c r="BB167" s="291"/>
      <c r="BC167" s="291"/>
      <c r="BD167" s="291"/>
      <c r="BE167" s="291"/>
      <c r="BF167" s="291"/>
      <c r="BG167" s="291"/>
      <c r="BH167" s="291"/>
      <c r="BI167" s="291"/>
      <c r="BJ167" s="291"/>
      <c r="BK167" s="291"/>
      <c r="BL167" s="291"/>
      <c r="BM167" s="291"/>
      <c r="BN167" s="291"/>
      <c r="BO167" s="291"/>
      <c r="BP167" s="291"/>
      <c r="BQ167" s="291"/>
      <c r="BR167" s="291"/>
      <c r="BS167" s="291"/>
      <c r="BT167" s="291"/>
      <c r="BU167" s="291"/>
      <c r="BV167" s="291"/>
      <c r="BW167" s="291"/>
      <c r="BX167" s="291"/>
      <c r="BY167" s="291"/>
      <c r="BZ167" s="291"/>
      <c r="CA167" s="291"/>
      <c r="CB167" s="291"/>
      <c r="CC167" s="291"/>
      <c r="CD167" s="291"/>
      <c r="CE167" s="291"/>
      <c r="CF167" s="315"/>
      <c r="CG167" s="291"/>
      <c r="CH167" s="291"/>
      <c r="CI167" s="291"/>
      <c r="CJ167" s="291"/>
      <c r="CK167" s="291"/>
      <c r="CL167" s="291"/>
      <c r="CM167" s="291"/>
      <c r="CN167" s="291"/>
      <c r="CO167" s="291"/>
      <c r="CP167" s="291"/>
      <c r="CQ167" s="291"/>
      <c r="CR167" s="291"/>
      <c r="CS167" s="291"/>
      <c r="CT167" s="291"/>
      <c r="CU167" s="291"/>
      <c r="CV167" s="291"/>
      <c r="CW167" s="291"/>
      <c r="CX167" s="291"/>
      <c r="CY167" s="291"/>
      <c r="CZ167" s="291"/>
      <c r="DA167" s="291"/>
      <c r="DB167" s="291"/>
      <c r="DC167" s="291"/>
      <c r="DD167" s="291"/>
      <c r="DE167" s="291"/>
      <c r="DF167" s="291"/>
      <c r="DG167" s="291"/>
      <c r="DH167" s="291"/>
      <c r="DI167" s="291"/>
      <c r="DJ167" s="291"/>
      <c r="DK167" s="291"/>
      <c r="DL167" s="291"/>
      <c r="DM167" s="291"/>
      <c r="DN167" s="291"/>
      <c r="DO167" s="291"/>
      <c r="DP167" s="291"/>
      <c r="DQ167" s="291"/>
      <c r="DR167" s="291"/>
      <c r="DS167" s="291"/>
      <c r="DT167" s="291"/>
      <c r="DU167" s="291"/>
      <c r="DV167" s="291"/>
      <c r="DW167" s="291"/>
      <c r="DX167" s="291"/>
      <c r="DY167" s="291"/>
      <c r="DZ167" s="291"/>
      <c r="EA167" s="291"/>
      <c r="EB167" s="291"/>
      <c r="EC167" s="291"/>
      <c r="ED167" s="291"/>
    </row>
    <row r="168" spans="1:134" s="316" customFormat="1" ht="18.75" x14ac:dyDescent="0.3">
      <c r="A168" s="290"/>
      <c r="B168" s="290" t="s">
        <v>203</v>
      </c>
      <c r="C168" s="290"/>
      <c r="D168" s="291"/>
      <c r="E168" s="291"/>
      <c r="F168" s="291"/>
      <c r="G168" s="291"/>
      <c r="H168" s="291"/>
      <c r="I168" s="291"/>
      <c r="J168" s="291"/>
      <c r="K168" s="291"/>
      <c r="L168" s="291"/>
      <c r="M168" s="291"/>
      <c r="N168" s="291"/>
      <c r="O168" s="291"/>
      <c r="P168" s="291"/>
      <c r="Q168" s="291"/>
      <c r="R168" s="291"/>
      <c r="S168" s="291"/>
      <c r="T168" s="291"/>
      <c r="U168" s="291"/>
      <c r="V168" s="343"/>
      <c r="W168" s="343"/>
      <c r="X168" s="343"/>
      <c r="Y168" s="343"/>
      <c r="Z168" s="343"/>
      <c r="AA168" s="343"/>
      <c r="AB168" s="343"/>
      <c r="AC168" s="343"/>
      <c r="AD168" s="343"/>
      <c r="AE168" s="343"/>
      <c r="AF168" s="343"/>
      <c r="AG168" s="291"/>
      <c r="AH168" s="291"/>
      <c r="AI168" s="291"/>
      <c r="AJ168" s="291"/>
      <c r="AK168" s="291"/>
      <c r="AL168" s="291"/>
      <c r="AM168" s="291"/>
      <c r="AN168" s="291"/>
      <c r="AO168" s="291"/>
      <c r="AP168" s="291"/>
      <c r="AQ168" s="291"/>
      <c r="AR168" s="291"/>
      <c r="AS168" s="291"/>
      <c r="AT168" s="291"/>
      <c r="AU168" s="291"/>
      <c r="AV168" s="291"/>
      <c r="AW168" s="291"/>
      <c r="AX168" s="291"/>
      <c r="AY168" s="291"/>
      <c r="AZ168" s="291"/>
      <c r="BA168" s="291"/>
      <c r="BB168" s="291"/>
      <c r="BC168" s="291"/>
      <c r="BD168" s="291"/>
      <c r="BE168" s="291"/>
      <c r="BF168" s="291"/>
      <c r="BG168" s="291"/>
      <c r="BH168" s="291"/>
      <c r="BI168" s="291"/>
      <c r="BJ168" s="291"/>
      <c r="BK168" s="291"/>
      <c r="BL168" s="291"/>
      <c r="BM168" s="291"/>
      <c r="BN168" s="291"/>
      <c r="BO168" s="291"/>
      <c r="BP168" s="291"/>
      <c r="BQ168" s="291"/>
      <c r="BR168" s="291"/>
      <c r="BS168" s="291"/>
      <c r="BT168" s="291"/>
      <c r="BU168" s="291"/>
      <c r="BV168" s="291"/>
      <c r="BW168" s="291"/>
      <c r="BX168" s="291"/>
      <c r="BY168" s="291"/>
      <c r="BZ168" s="291"/>
      <c r="CA168" s="291"/>
      <c r="CB168" s="291"/>
      <c r="CC168" s="291"/>
      <c r="CD168" s="291"/>
      <c r="CE168" s="291"/>
      <c r="CF168" s="315"/>
      <c r="CG168" s="291"/>
      <c r="CH168" s="291"/>
      <c r="CI168" s="291"/>
      <c r="CJ168" s="291"/>
      <c r="CK168" s="291"/>
      <c r="CL168" s="291"/>
      <c r="CM168" s="291"/>
      <c r="CN168" s="291"/>
      <c r="CO168" s="291"/>
      <c r="CP168" s="291"/>
      <c r="CQ168" s="291"/>
      <c r="CR168" s="291"/>
      <c r="CS168" s="291"/>
      <c r="CT168" s="291"/>
      <c r="CU168" s="291"/>
      <c r="CV168" s="291"/>
      <c r="CW168" s="291"/>
      <c r="CX168" s="291"/>
      <c r="CY168" s="291"/>
      <c r="CZ168" s="291"/>
      <c r="DA168" s="291"/>
      <c r="DB168" s="291"/>
      <c r="DC168" s="291"/>
      <c r="DD168" s="291"/>
      <c r="DE168" s="291"/>
      <c r="DF168" s="291"/>
      <c r="DG168" s="291"/>
      <c r="DH168" s="291"/>
      <c r="DI168" s="291"/>
      <c r="DJ168" s="291"/>
      <c r="DK168" s="291"/>
      <c r="DL168" s="291"/>
      <c r="DM168" s="291"/>
      <c r="DN168" s="291"/>
      <c r="DO168" s="291"/>
      <c r="DP168" s="291"/>
      <c r="DQ168" s="291"/>
      <c r="DR168" s="291"/>
      <c r="DS168" s="291"/>
      <c r="DT168" s="291"/>
      <c r="DU168" s="291"/>
      <c r="DV168" s="291"/>
      <c r="DW168" s="291"/>
      <c r="DX168" s="291"/>
      <c r="DY168" s="291"/>
      <c r="DZ168" s="291"/>
      <c r="EA168" s="291"/>
      <c r="EB168" s="291"/>
      <c r="EC168" s="291"/>
      <c r="ED168" s="291"/>
    </row>
    <row r="169" spans="1:134" s="316" customFormat="1" ht="18.75" x14ac:dyDescent="0.3">
      <c r="A169" s="290"/>
      <c r="B169" s="290"/>
      <c r="C169" s="290"/>
      <c r="D169" s="291"/>
      <c r="E169" s="291"/>
      <c r="F169" s="291"/>
      <c r="G169" s="291"/>
      <c r="H169" s="291"/>
      <c r="I169" s="291"/>
      <c r="J169" s="291"/>
      <c r="K169" s="291"/>
      <c r="L169" s="291"/>
      <c r="M169" s="291"/>
      <c r="N169" s="291"/>
      <c r="O169" s="291"/>
      <c r="P169" s="291"/>
      <c r="Q169" s="291"/>
      <c r="R169" s="291"/>
      <c r="S169" s="291"/>
      <c r="T169" s="291"/>
      <c r="U169" s="291"/>
      <c r="V169" s="343"/>
      <c r="W169" s="343"/>
      <c r="X169" s="343"/>
      <c r="Y169" s="343"/>
      <c r="Z169" s="343"/>
      <c r="AA169" s="343"/>
      <c r="AB169" s="343"/>
      <c r="AC169" s="343"/>
      <c r="AD169" s="343"/>
      <c r="AE169" s="343"/>
      <c r="AF169" s="343"/>
      <c r="AG169" s="291"/>
      <c r="AH169" s="291"/>
      <c r="AI169" s="291"/>
      <c r="AJ169" s="291"/>
      <c r="AK169" s="291"/>
      <c r="AL169" s="291"/>
      <c r="AM169" s="291"/>
      <c r="AN169" s="291"/>
      <c r="AO169" s="291"/>
      <c r="AP169" s="291"/>
      <c r="AQ169" s="291"/>
      <c r="AR169" s="291"/>
      <c r="AS169" s="291"/>
      <c r="AT169" s="291"/>
      <c r="AU169" s="291"/>
      <c r="AV169" s="291"/>
      <c r="AW169" s="291"/>
      <c r="AX169" s="291"/>
      <c r="AY169" s="291"/>
      <c r="AZ169" s="291"/>
      <c r="BA169" s="291"/>
      <c r="BB169" s="291"/>
      <c r="BC169" s="291"/>
      <c r="BD169" s="291"/>
      <c r="BE169" s="291"/>
      <c r="BF169" s="291"/>
      <c r="BG169" s="291"/>
      <c r="BH169" s="291"/>
      <c r="BI169" s="291"/>
      <c r="BJ169" s="291"/>
      <c r="BK169" s="291"/>
      <c r="BL169" s="291"/>
      <c r="BM169" s="291"/>
      <c r="BN169" s="291"/>
      <c r="BO169" s="291"/>
      <c r="BP169" s="291"/>
      <c r="BQ169" s="291"/>
      <c r="BR169" s="291"/>
      <c r="BS169" s="291"/>
      <c r="BT169" s="291"/>
      <c r="BU169" s="291"/>
      <c r="BV169" s="291"/>
      <c r="BW169" s="291"/>
      <c r="BX169" s="291"/>
      <c r="BY169" s="291"/>
      <c r="BZ169" s="291"/>
      <c r="CA169" s="291"/>
      <c r="CB169" s="291"/>
      <c r="CC169" s="291"/>
      <c r="CD169" s="291"/>
      <c r="CE169" s="291"/>
      <c r="CF169" s="315"/>
      <c r="CG169" s="291"/>
      <c r="CH169" s="291"/>
      <c r="CI169" s="291"/>
      <c r="CJ169" s="291"/>
      <c r="CK169" s="291"/>
      <c r="CL169" s="291"/>
      <c r="CM169" s="291"/>
      <c r="CN169" s="291"/>
      <c r="CO169" s="291"/>
      <c r="CP169" s="291"/>
      <c r="CQ169" s="291"/>
      <c r="CR169" s="291"/>
      <c r="CS169" s="291"/>
      <c r="CT169" s="291"/>
      <c r="CU169" s="291"/>
      <c r="CV169" s="291"/>
      <c r="CW169" s="291"/>
      <c r="CX169" s="291"/>
      <c r="CY169" s="291"/>
      <c r="CZ169" s="291"/>
      <c r="DA169" s="291"/>
      <c r="DB169" s="291"/>
      <c r="DC169" s="291"/>
      <c r="DD169" s="291"/>
      <c r="DE169" s="291"/>
      <c r="DF169" s="291"/>
      <c r="DG169" s="291"/>
      <c r="DH169" s="291"/>
      <c r="DI169" s="291"/>
      <c r="DJ169" s="291"/>
      <c r="DK169" s="291"/>
      <c r="DL169" s="291"/>
      <c r="DM169" s="291"/>
      <c r="DN169" s="291"/>
      <c r="DO169" s="291"/>
      <c r="DP169" s="291"/>
      <c r="DQ169" s="291"/>
      <c r="DR169" s="291"/>
      <c r="DS169" s="291"/>
      <c r="DT169" s="291"/>
      <c r="DU169" s="291"/>
      <c r="DV169" s="291"/>
      <c r="DW169" s="291"/>
      <c r="DX169" s="291"/>
      <c r="DY169" s="291"/>
      <c r="DZ169" s="291"/>
      <c r="EA169" s="291"/>
      <c r="EB169" s="291"/>
      <c r="EC169" s="291"/>
      <c r="ED169" s="291"/>
    </row>
    <row r="170" spans="1:134" s="317" customFormat="1" ht="18.75" x14ac:dyDescent="0.3">
      <c r="A170" s="322"/>
      <c r="B170" s="322" t="s">
        <v>195</v>
      </c>
      <c r="C170" s="322"/>
      <c r="D170" s="323"/>
      <c r="E170" s="323"/>
      <c r="F170" s="323"/>
      <c r="G170" s="323"/>
      <c r="H170" s="323"/>
      <c r="I170" s="323"/>
      <c r="J170" s="323"/>
      <c r="K170" s="323"/>
      <c r="L170" s="323"/>
      <c r="M170" s="323"/>
      <c r="N170" s="323"/>
      <c r="O170" s="323"/>
      <c r="P170" s="323"/>
      <c r="Q170" s="323"/>
      <c r="R170" s="323"/>
      <c r="S170" s="323"/>
      <c r="T170" s="323"/>
      <c r="U170" s="323"/>
      <c r="V170" s="323"/>
      <c r="W170" s="323"/>
      <c r="X170" s="323"/>
      <c r="Y170" s="323"/>
      <c r="Z170" s="323"/>
      <c r="AA170" s="323"/>
      <c r="AB170" s="323"/>
      <c r="AC170" s="323"/>
      <c r="AD170" s="323"/>
      <c r="AE170" s="323"/>
      <c r="AF170" s="323"/>
      <c r="AG170" s="323"/>
      <c r="AH170" s="323"/>
      <c r="AI170" s="323"/>
      <c r="AJ170" s="323"/>
      <c r="AK170" s="323"/>
      <c r="AL170" s="323"/>
      <c r="AM170" s="323"/>
      <c r="AN170" s="323"/>
      <c r="AO170" s="323"/>
      <c r="AP170" s="323"/>
      <c r="AQ170" s="323"/>
      <c r="AR170" s="323"/>
      <c r="AS170" s="323"/>
      <c r="AT170" s="323"/>
      <c r="AU170" s="323"/>
      <c r="AV170" s="323"/>
      <c r="AW170" s="323"/>
      <c r="AX170" s="323"/>
      <c r="AY170" s="323"/>
      <c r="AZ170" s="323"/>
      <c r="BA170" s="323"/>
      <c r="BB170" s="323"/>
      <c r="BC170" s="323"/>
      <c r="BD170" s="323"/>
      <c r="BE170" s="323"/>
      <c r="BF170" s="323"/>
      <c r="BG170" s="323"/>
      <c r="BH170" s="323"/>
      <c r="BI170" s="323"/>
      <c r="BJ170" s="323"/>
      <c r="BK170" s="323"/>
      <c r="BL170" s="323"/>
      <c r="BM170" s="323"/>
      <c r="BN170" s="323"/>
      <c r="BO170" s="323"/>
      <c r="BP170" s="323"/>
      <c r="BQ170" s="323"/>
      <c r="BR170" s="323"/>
      <c r="BS170" s="323"/>
      <c r="BT170" s="323"/>
      <c r="BU170" s="323"/>
      <c r="BV170" s="323"/>
      <c r="BW170" s="323"/>
      <c r="BX170" s="323"/>
      <c r="BY170" s="323"/>
      <c r="BZ170" s="323"/>
      <c r="CA170" s="323"/>
      <c r="CB170" s="323"/>
      <c r="CC170" s="323"/>
      <c r="CD170" s="323"/>
      <c r="CE170" s="323"/>
      <c r="CF170" s="324"/>
      <c r="CG170" s="323"/>
      <c r="CH170" s="323"/>
      <c r="CI170" s="323"/>
      <c r="CJ170" s="323"/>
      <c r="CK170" s="323"/>
      <c r="CL170" s="323"/>
      <c r="CM170" s="323"/>
      <c r="CN170" s="323"/>
      <c r="CO170" s="323"/>
      <c r="CP170" s="323"/>
      <c r="CQ170" s="323"/>
      <c r="CR170" s="323"/>
      <c r="CS170" s="323"/>
      <c r="CT170" s="323"/>
      <c r="CU170" s="323"/>
      <c r="CV170" s="323"/>
      <c r="CW170" s="323"/>
      <c r="CX170" s="323"/>
      <c r="CY170" s="323"/>
      <c r="CZ170" s="323"/>
      <c r="DA170" s="323"/>
      <c r="DB170" s="323"/>
      <c r="DC170" s="323"/>
      <c r="DD170" s="323"/>
      <c r="DE170" s="323"/>
      <c r="DF170" s="323"/>
      <c r="DG170" s="323"/>
      <c r="DH170" s="323"/>
      <c r="DI170" s="323"/>
      <c r="DJ170" s="323"/>
      <c r="DK170" s="323"/>
      <c r="DL170" s="323"/>
      <c r="DM170" s="323"/>
      <c r="DN170" s="323"/>
      <c r="DO170" s="323"/>
      <c r="DP170" s="323"/>
      <c r="DQ170" s="323"/>
      <c r="DR170" s="323"/>
      <c r="DS170" s="323"/>
      <c r="DT170" s="323"/>
      <c r="DU170" s="323"/>
      <c r="DV170" s="323"/>
      <c r="DW170" s="323"/>
      <c r="DX170" s="323"/>
      <c r="DY170" s="323"/>
      <c r="DZ170" s="323"/>
      <c r="EA170" s="323"/>
      <c r="EB170" s="323"/>
      <c r="EC170" s="323"/>
      <c r="ED170" s="323"/>
    </row>
    <row r="171" spans="1:134" s="317" customFormat="1" ht="18.75" x14ac:dyDescent="0.3">
      <c r="A171" s="322"/>
      <c r="B171" s="322"/>
      <c r="C171" s="322"/>
      <c r="D171" s="323"/>
      <c r="E171" s="323"/>
      <c r="F171" s="323"/>
      <c r="G171" s="323"/>
      <c r="H171" s="323"/>
      <c r="I171" s="323"/>
      <c r="J171" s="323"/>
      <c r="K171" s="323"/>
      <c r="L171" s="323"/>
      <c r="M171" s="323"/>
      <c r="N171" s="323"/>
      <c r="O171" s="323"/>
      <c r="P171" s="323"/>
      <c r="Q171" s="323"/>
      <c r="R171" s="323"/>
      <c r="S171" s="323"/>
      <c r="T171" s="323"/>
      <c r="U171" s="323"/>
      <c r="V171" s="323"/>
      <c r="W171" s="323"/>
      <c r="X171" s="323"/>
      <c r="Y171" s="323"/>
      <c r="Z171" s="323"/>
      <c r="AA171" s="323"/>
      <c r="AB171" s="323"/>
      <c r="AC171" s="323"/>
      <c r="AD171" s="323"/>
      <c r="AE171" s="323"/>
      <c r="AF171" s="323"/>
      <c r="AG171" s="323"/>
      <c r="AH171" s="323"/>
      <c r="AI171" s="323"/>
      <c r="AJ171" s="323"/>
      <c r="AK171" s="323"/>
      <c r="AL171" s="323"/>
      <c r="AM171" s="323"/>
      <c r="AN171" s="323"/>
      <c r="AO171" s="323"/>
      <c r="AP171" s="323"/>
      <c r="AQ171" s="323"/>
      <c r="AR171" s="323"/>
      <c r="AS171" s="323"/>
      <c r="AT171" s="323"/>
      <c r="AU171" s="323"/>
      <c r="AV171" s="323"/>
      <c r="AW171" s="323"/>
      <c r="AX171" s="323"/>
      <c r="AY171" s="323"/>
      <c r="AZ171" s="323"/>
      <c r="BA171" s="323"/>
      <c r="BB171" s="323"/>
      <c r="BC171" s="323"/>
      <c r="BD171" s="323"/>
      <c r="BE171" s="323"/>
      <c r="BF171" s="323"/>
      <c r="BG171" s="323"/>
      <c r="BH171" s="323"/>
      <c r="BI171" s="323"/>
      <c r="BJ171" s="323"/>
      <c r="BK171" s="323"/>
      <c r="BL171" s="323"/>
      <c r="BM171" s="323"/>
      <c r="BN171" s="323"/>
      <c r="BO171" s="323"/>
      <c r="BP171" s="323"/>
      <c r="BQ171" s="323"/>
      <c r="BR171" s="323"/>
      <c r="BS171" s="323"/>
      <c r="BT171" s="323"/>
      <c r="BU171" s="323"/>
      <c r="BV171" s="323"/>
      <c r="BW171" s="323"/>
      <c r="BX171" s="323"/>
      <c r="BY171" s="323"/>
      <c r="BZ171" s="323"/>
      <c r="CA171" s="323"/>
      <c r="CB171" s="323"/>
      <c r="CC171" s="323"/>
      <c r="CD171" s="323"/>
      <c r="CE171" s="323"/>
      <c r="CF171" s="323"/>
      <c r="CG171" s="323"/>
      <c r="CH171" s="323"/>
      <c r="CI171" s="323"/>
      <c r="CJ171" s="323"/>
      <c r="CK171" s="323"/>
      <c r="CL171" s="323"/>
      <c r="CM171" s="323"/>
      <c r="CN171" s="323"/>
      <c r="CO171" s="323"/>
      <c r="CP171" s="323"/>
      <c r="CQ171" s="323"/>
      <c r="CR171" s="323"/>
      <c r="CS171" s="323"/>
      <c r="CT171" s="323"/>
      <c r="CU171" s="323"/>
      <c r="CV171" s="323"/>
      <c r="CW171" s="323"/>
      <c r="CX171" s="323"/>
      <c r="CY171" s="323"/>
      <c r="CZ171" s="323"/>
      <c r="DA171" s="323"/>
      <c r="DB171" s="323"/>
      <c r="DC171" s="323"/>
      <c r="DD171" s="323"/>
      <c r="DE171" s="323"/>
      <c r="DF171" s="323"/>
      <c r="DG171" s="323"/>
      <c r="DH171" s="323"/>
      <c r="DI171" s="323"/>
      <c r="DJ171" s="323"/>
      <c r="DK171" s="323"/>
      <c r="DL171" s="323"/>
      <c r="DM171" s="323"/>
      <c r="DN171" s="323"/>
      <c r="DO171" s="323"/>
      <c r="DP171" s="323"/>
      <c r="DQ171" s="323"/>
      <c r="DR171" s="323"/>
      <c r="DS171" s="323"/>
      <c r="DT171" s="323"/>
      <c r="DU171" s="323"/>
      <c r="DV171" s="323"/>
      <c r="DW171" s="323"/>
      <c r="DX171" s="323"/>
      <c r="DY171" s="323"/>
      <c r="DZ171" s="323"/>
      <c r="EA171" s="323"/>
      <c r="EB171" s="323"/>
      <c r="EC171" s="323"/>
      <c r="ED171" s="323"/>
    </row>
    <row r="172" spans="1:134" ht="15.75" x14ac:dyDescent="0.25">
      <c r="A172" s="346"/>
      <c r="B172" s="347" t="s">
        <v>210</v>
      </c>
      <c r="C172" s="347"/>
      <c r="D172" s="348"/>
      <c r="E172" s="348"/>
      <c r="F172" s="348"/>
      <c r="G172" s="348"/>
      <c r="H172" s="348"/>
      <c r="I172" s="348"/>
      <c r="J172" s="348"/>
      <c r="K172" s="348"/>
      <c r="L172" s="348"/>
      <c r="M172" s="348"/>
      <c r="N172" s="348"/>
      <c r="O172" s="348"/>
      <c r="P172" s="348"/>
      <c r="Q172" s="348"/>
      <c r="R172" s="348"/>
      <c r="S172" s="348"/>
      <c r="T172" s="348"/>
      <c r="U172" s="348"/>
      <c r="V172" s="348"/>
      <c r="W172" s="348"/>
      <c r="X172" s="348"/>
      <c r="Y172" s="348"/>
      <c r="Z172" s="349"/>
      <c r="AA172" s="349"/>
      <c r="AB172" s="349"/>
      <c r="AC172" s="349"/>
      <c r="AD172" s="349"/>
      <c r="AE172" s="349"/>
      <c r="AF172" s="349"/>
      <c r="AG172" s="349"/>
      <c r="AM172"/>
      <c r="AT172"/>
      <c r="BA172"/>
      <c r="BI172"/>
      <c r="BQ172"/>
      <c r="BW172"/>
      <c r="CD172"/>
      <c r="CE172"/>
      <c r="CF172"/>
    </row>
    <row r="173" spans="1:134" ht="15.75" x14ac:dyDescent="0.25">
      <c r="A173" s="346"/>
      <c r="B173" s="347"/>
      <c r="C173" s="347"/>
      <c r="D173" s="348"/>
      <c r="E173" s="348"/>
      <c r="F173" s="348"/>
      <c r="G173" s="348"/>
      <c r="H173" s="348"/>
      <c r="I173" s="348"/>
      <c r="J173" s="348"/>
      <c r="K173" s="348"/>
      <c r="L173" s="348"/>
      <c r="M173" s="348"/>
      <c r="N173" s="348"/>
      <c r="O173" s="348"/>
      <c r="P173" s="348"/>
      <c r="Q173" s="348"/>
      <c r="R173" s="348"/>
      <c r="S173" s="348"/>
      <c r="T173" s="348"/>
      <c r="U173" s="348"/>
      <c r="V173" s="348"/>
      <c r="W173" s="348"/>
      <c r="X173" s="348"/>
      <c r="Y173" s="348"/>
      <c r="Z173" s="349"/>
      <c r="AA173" s="349"/>
      <c r="AB173" s="349"/>
      <c r="AC173" s="349"/>
      <c r="AD173" s="349"/>
      <c r="AE173" s="349"/>
      <c r="AF173" s="349"/>
      <c r="AG173" s="349"/>
      <c r="AM173"/>
      <c r="AT173"/>
      <c r="BA173"/>
      <c r="BI173"/>
      <c r="BQ173"/>
      <c r="BW173"/>
      <c r="CD173"/>
      <c r="CE173"/>
      <c r="CF173"/>
    </row>
    <row r="174" spans="1:134" ht="15.75" x14ac:dyDescent="0.25">
      <c r="A174" s="346"/>
      <c r="B174" s="347"/>
      <c r="C174" s="347"/>
      <c r="D174" s="348"/>
      <c r="E174" s="348"/>
      <c r="F174" s="348"/>
      <c r="G174" s="348"/>
      <c r="H174" s="348"/>
      <c r="I174" s="348"/>
      <c r="J174" s="348"/>
      <c r="K174" s="348"/>
      <c r="L174" s="348"/>
      <c r="M174" s="348"/>
      <c r="N174" s="348"/>
      <c r="O174" s="348"/>
      <c r="P174" s="348"/>
      <c r="Q174" s="348"/>
      <c r="R174" s="348"/>
      <c r="S174" s="348"/>
      <c r="T174" s="348"/>
      <c r="U174" s="348"/>
      <c r="V174" s="348"/>
      <c r="W174" s="348"/>
      <c r="X174" s="348"/>
      <c r="Y174" s="348"/>
      <c r="Z174" s="349"/>
      <c r="AA174" s="349"/>
      <c r="AB174" s="349"/>
      <c r="AC174" s="349"/>
      <c r="AD174" s="349"/>
      <c r="AE174" s="349"/>
      <c r="AF174" s="349"/>
      <c r="AG174" s="349"/>
      <c r="AM174"/>
      <c r="AT174"/>
      <c r="BA174"/>
      <c r="BI174"/>
      <c r="BQ174"/>
      <c r="BW174"/>
      <c r="CD174"/>
      <c r="CE174"/>
      <c r="CF174"/>
    </row>
    <row r="175" spans="1:134" ht="15.75" x14ac:dyDescent="0.25">
      <c r="A175" s="346"/>
      <c r="B175" s="347"/>
      <c r="C175" s="347"/>
      <c r="D175" s="348"/>
      <c r="E175" s="348"/>
      <c r="F175" s="348"/>
      <c r="G175" s="348"/>
      <c r="H175" s="348"/>
      <c r="I175" s="348"/>
      <c r="J175" s="348"/>
      <c r="K175" s="348"/>
      <c r="L175" s="348"/>
      <c r="M175" s="348"/>
      <c r="N175" s="348"/>
      <c r="O175" s="348"/>
      <c r="P175" s="348"/>
      <c r="Q175" s="348"/>
      <c r="R175" s="348"/>
      <c r="S175" s="348"/>
      <c r="T175" s="348"/>
      <c r="U175" s="348"/>
      <c r="V175" s="348"/>
      <c r="W175" s="348"/>
      <c r="X175" s="348"/>
      <c r="Y175" s="348"/>
      <c r="Z175" s="349"/>
      <c r="AA175" s="349"/>
      <c r="AB175" s="349"/>
      <c r="AC175" s="349"/>
      <c r="AD175" s="349"/>
      <c r="AE175" s="349"/>
      <c r="AF175" s="349"/>
      <c r="AG175" s="349"/>
      <c r="AM175"/>
      <c r="AT175"/>
      <c r="BA175"/>
      <c r="BI175"/>
      <c r="BQ175"/>
      <c r="BW175"/>
      <c r="CD175"/>
      <c r="CE175"/>
      <c r="CF175"/>
    </row>
    <row r="176" spans="1:134" ht="15.75" x14ac:dyDescent="0.25">
      <c r="A176" s="346"/>
      <c r="B176" s="347" t="s">
        <v>209</v>
      </c>
      <c r="C176" s="347"/>
      <c r="D176" s="348"/>
      <c r="E176" s="348"/>
      <c r="F176" s="348"/>
      <c r="G176" s="348"/>
      <c r="H176" s="348"/>
      <c r="I176" s="348"/>
      <c r="J176" s="348"/>
      <c r="K176" s="348"/>
      <c r="L176" s="348"/>
      <c r="M176" s="348"/>
      <c r="N176" s="348"/>
      <c r="O176" s="348"/>
      <c r="P176" s="348"/>
      <c r="Q176" s="348"/>
      <c r="R176" s="348"/>
      <c r="S176" s="348"/>
      <c r="T176" s="348"/>
      <c r="U176" s="348"/>
      <c r="V176" s="348" t="s">
        <v>205</v>
      </c>
      <c r="W176" s="348"/>
      <c r="X176" s="348"/>
      <c r="Y176" s="348"/>
      <c r="Z176" s="349"/>
      <c r="AA176" s="349"/>
      <c r="AB176" s="349"/>
      <c r="AC176" s="349"/>
      <c r="AD176" s="349"/>
      <c r="AE176" s="349"/>
      <c r="AF176" s="349"/>
      <c r="AG176" s="349"/>
      <c r="AM176"/>
      <c r="AT176"/>
      <c r="BA176"/>
      <c r="BI176"/>
      <c r="BQ176"/>
      <c r="BW176"/>
      <c r="CD176"/>
      <c r="CE176"/>
      <c r="CF176"/>
    </row>
    <row r="177" spans="1:112" ht="15.75" x14ac:dyDescent="0.25">
      <c r="A177" s="346"/>
      <c r="B177" s="347" t="s">
        <v>206</v>
      </c>
      <c r="C177" s="347"/>
      <c r="D177" s="348"/>
      <c r="E177" s="348"/>
      <c r="F177" s="348"/>
      <c r="G177" s="348"/>
      <c r="H177" s="348"/>
      <c r="I177" s="348"/>
      <c r="J177" s="348"/>
      <c r="K177" s="348"/>
      <c r="L177" s="348"/>
      <c r="M177" s="348"/>
      <c r="N177" s="348"/>
      <c r="O177" s="348"/>
      <c r="P177" s="348"/>
      <c r="Q177" s="348"/>
      <c r="R177" s="348"/>
      <c r="S177" s="348"/>
      <c r="T177" s="348"/>
      <c r="U177" s="348" t="s">
        <v>207</v>
      </c>
      <c r="V177" s="348"/>
      <c r="W177" s="348"/>
      <c r="X177" s="348"/>
      <c r="Y177" s="348"/>
      <c r="Z177" s="349"/>
      <c r="AA177" s="349"/>
      <c r="AB177" s="349"/>
      <c r="AC177" s="349"/>
      <c r="AD177" s="349"/>
      <c r="AE177" s="349"/>
      <c r="AF177" s="349"/>
      <c r="AG177" s="349"/>
      <c r="AM177"/>
      <c r="AT177"/>
      <c r="BA177"/>
      <c r="BI177"/>
      <c r="BQ177"/>
      <c r="BW177"/>
      <c r="CD177"/>
      <c r="CE177"/>
      <c r="CF177"/>
    </row>
    <row r="178" spans="1:112" ht="15.75" x14ac:dyDescent="0.25">
      <c r="A178" s="346"/>
      <c r="B178" s="347"/>
      <c r="C178" s="347"/>
      <c r="D178" s="348"/>
      <c r="E178" s="348"/>
      <c r="F178" s="348"/>
      <c r="G178" s="348"/>
      <c r="H178" s="348"/>
      <c r="I178" s="348"/>
      <c r="J178" s="348"/>
      <c r="K178" s="348"/>
      <c r="L178" s="348"/>
      <c r="M178" s="348"/>
      <c r="N178" s="348"/>
      <c r="O178" s="348"/>
      <c r="P178" s="348"/>
      <c r="Q178" s="348"/>
      <c r="R178" s="348"/>
      <c r="S178" s="348"/>
      <c r="T178" s="348"/>
      <c r="U178" s="348" t="s">
        <v>208</v>
      </c>
      <c r="V178" s="348"/>
      <c r="W178" s="348"/>
      <c r="X178" s="348"/>
      <c r="Y178" s="348"/>
      <c r="Z178" s="349"/>
      <c r="AA178" s="349"/>
      <c r="AB178" s="349"/>
      <c r="AC178" s="349"/>
      <c r="AD178" s="349"/>
      <c r="AE178" s="349"/>
      <c r="AF178" s="349"/>
      <c r="AG178" s="349"/>
      <c r="AM178"/>
      <c r="AT178"/>
      <c r="BA178"/>
      <c r="BI178"/>
      <c r="BQ178"/>
      <c r="BW178"/>
      <c r="CD178"/>
      <c r="CE178"/>
      <c r="CF178"/>
    </row>
    <row r="179" spans="1:112" ht="15.75" thickBot="1" x14ac:dyDescent="0.3">
      <c r="B179" s="196"/>
      <c r="C179" s="196"/>
      <c r="D179" s="196"/>
      <c r="E179" s="196"/>
      <c r="F179" s="197"/>
      <c r="G179" s="197"/>
      <c r="H179" s="197"/>
      <c r="I179" s="196"/>
      <c r="J179" s="196"/>
      <c r="K179" s="196"/>
      <c r="L179" s="196"/>
      <c r="M179" s="196"/>
      <c r="N179" s="196"/>
      <c r="O179" s="196"/>
      <c r="P179" s="196"/>
      <c r="Q179" s="196"/>
      <c r="R179" s="198"/>
      <c r="S179" s="196"/>
      <c r="T179" s="196"/>
      <c r="U179" s="196"/>
      <c r="V179" s="196"/>
      <c r="W179" s="196"/>
      <c r="X179" s="196"/>
      <c r="Y179" s="196"/>
      <c r="Z179" s="199"/>
      <c r="AA179" s="196"/>
      <c r="AB179" s="196"/>
      <c r="AC179" s="196"/>
      <c r="AD179" s="196"/>
      <c r="AE179" s="196"/>
      <c r="AF179" s="196"/>
      <c r="AG179" s="199"/>
      <c r="AH179" s="196"/>
      <c r="AI179" s="196"/>
      <c r="AJ179" s="196"/>
      <c r="AK179" s="196"/>
      <c r="AL179" s="196"/>
      <c r="AM179" s="199"/>
      <c r="AN179" s="196"/>
      <c r="AO179" s="196"/>
      <c r="AP179" s="196"/>
      <c r="AQ179" s="196"/>
      <c r="AR179" s="196"/>
      <c r="AS179" s="196"/>
      <c r="AT179" s="199"/>
      <c r="AU179" s="196"/>
      <c r="AV179" s="196"/>
      <c r="AW179" s="196"/>
      <c r="AX179" s="196"/>
      <c r="AY179" s="196"/>
      <c r="AZ179" s="196"/>
      <c r="BA179" s="199"/>
      <c r="BB179" s="196"/>
      <c r="BC179" s="196"/>
      <c r="BD179" s="196"/>
      <c r="BE179" s="196"/>
      <c r="BF179" s="196"/>
      <c r="BG179" s="196"/>
      <c r="BH179" s="196"/>
      <c r="BI179" s="200"/>
      <c r="BJ179" s="196"/>
      <c r="BK179" s="196"/>
      <c r="BL179" s="196"/>
      <c r="BM179" s="196"/>
      <c r="BN179" s="196"/>
      <c r="BO179" s="196"/>
      <c r="BP179" s="196"/>
      <c r="BQ179" s="200"/>
      <c r="BR179" s="196"/>
      <c r="BS179" s="196"/>
      <c r="BT179" s="196"/>
      <c r="BU179" s="196"/>
      <c r="BV179" s="196"/>
      <c r="BW179" s="200"/>
      <c r="BX179" s="196"/>
      <c r="BY179" s="196"/>
      <c r="BZ179" s="196"/>
      <c r="CA179" s="196"/>
      <c r="CB179" s="196"/>
      <c r="CC179" s="196"/>
      <c r="CD179" s="199"/>
      <c r="CE179" s="75"/>
      <c r="CF179" s="76"/>
      <c r="CG179" s="41"/>
      <c r="CH179" s="41"/>
      <c r="CI179" s="41"/>
      <c r="CJ179" s="41"/>
      <c r="CK179" s="41"/>
      <c r="CL179" s="41"/>
      <c r="CM179" s="41"/>
      <c r="CN179" s="41"/>
      <c r="CO179" s="41"/>
      <c r="CP179" s="41"/>
      <c r="CQ179" s="41"/>
      <c r="CR179" s="41"/>
      <c r="CS179" s="41"/>
      <c r="CT179" s="41"/>
      <c r="CU179" s="41"/>
      <c r="CV179" s="41"/>
      <c r="CW179" s="41"/>
      <c r="CX179" s="41"/>
      <c r="CY179" s="41"/>
      <c r="CZ179" s="41"/>
      <c r="DA179" s="41"/>
      <c r="DB179" s="41"/>
      <c r="DC179" s="41"/>
      <c r="DD179" s="41"/>
      <c r="DE179" s="41"/>
      <c r="DF179" s="41"/>
      <c r="DG179" s="41"/>
      <c r="DH179" s="41"/>
    </row>
  </sheetData>
  <mergeCells count="238">
    <mergeCell ref="A130:B130"/>
    <mergeCell ref="A140:B140"/>
    <mergeCell ref="A150:B150"/>
    <mergeCell ref="A160:B160"/>
    <mergeCell ref="A28:B28"/>
    <mergeCell ref="A147:B147"/>
    <mergeCell ref="A162:B162"/>
    <mergeCell ref="A164:B164"/>
    <mergeCell ref="A163:B163"/>
    <mergeCell ref="A82:B82"/>
    <mergeCell ref="A73:B73"/>
    <mergeCell ref="A56:B56"/>
    <mergeCell ref="A39:B39"/>
    <mergeCell ref="A35:B35"/>
    <mergeCell ref="A75:A79"/>
    <mergeCell ref="B75:B79"/>
    <mergeCell ref="A84:A88"/>
    <mergeCell ref="B84:B88"/>
    <mergeCell ref="A102:A106"/>
    <mergeCell ref="B102:B106"/>
    <mergeCell ref="A113:A117"/>
    <mergeCell ref="B113:B117"/>
    <mergeCell ref="A123:A127"/>
    <mergeCell ref="B123:B127"/>
    <mergeCell ref="A23:B23"/>
    <mergeCell ref="A100:B100"/>
    <mergeCell ref="A111:B111"/>
    <mergeCell ref="A121:B121"/>
    <mergeCell ref="CE113:CE117"/>
    <mergeCell ref="CF113:CF117"/>
    <mergeCell ref="CE123:CE127"/>
    <mergeCell ref="CF123:CF127"/>
    <mergeCell ref="CE132:CE136"/>
    <mergeCell ref="CF132:CF136"/>
    <mergeCell ref="A41:A45"/>
    <mergeCell ref="C41:K44"/>
    <mergeCell ref="L41:Z42"/>
    <mergeCell ref="AA41:AM42"/>
    <mergeCell ref="AN41:BA42"/>
    <mergeCell ref="BB41:BQ42"/>
    <mergeCell ref="BR41:CD42"/>
    <mergeCell ref="L43:R44"/>
    <mergeCell ref="S43:Z44"/>
    <mergeCell ref="AA43:AG44"/>
    <mergeCell ref="AH43:AM44"/>
    <mergeCell ref="AN43:AT44"/>
    <mergeCell ref="AU43:BA44"/>
    <mergeCell ref="BB43:BI44"/>
    <mergeCell ref="CE142:CE146"/>
    <mergeCell ref="CF142:CF146"/>
    <mergeCell ref="CE152:CE156"/>
    <mergeCell ref="CF152:CF156"/>
    <mergeCell ref="CE41:CE45"/>
    <mergeCell ref="CF41:CF45"/>
    <mergeCell ref="CE58:CE62"/>
    <mergeCell ref="CF58:CF62"/>
    <mergeCell ref="CE75:CE79"/>
    <mergeCell ref="CF75:CF79"/>
    <mergeCell ref="CE84:CE88"/>
    <mergeCell ref="CF84:CF88"/>
    <mergeCell ref="CE102:CE106"/>
    <mergeCell ref="CF102:CF106"/>
    <mergeCell ref="CE4:CE8"/>
    <mergeCell ref="CF4:CF8"/>
    <mergeCell ref="A4:A8"/>
    <mergeCell ref="B4:B8"/>
    <mergeCell ref="C4:K7"/>
    <mergeCell ref="L4:Z5"/>
    <mergeCell ref="L6:R7"/>
    <mergeCell ref="S6:Z7"/>
    <mergeCell ref="AA4:AM5"/>
    <mergeCell ref="AA6:AG7"/>
    <mergeCell ref="AH6:AM7"/>
    <mergeCell ref="AN4:BA5"/>
    <mergeCell ref="AN6:AT7"/>
    <mergeCell ref="AU6:BA7"/>
    <mergeCell ref="BB4:BQ5"/>
    <mergeCell ref="BB6:BI7"/>
    <mergeCell ref="BJ6:BQ7"/>
    <mergeCell ref="BR4:CD5"/>
    <mergeCell ref="BR6:BW7"/>
    <mergeCell ref="BX6:CD7"/>
    <mergeCell ref="BJ43:BQ44"/>
    <mergeCell ref="BR43:BW44"/>
    <mergeCell ref="BX43:CD44"/>
    <mergeCell ref="B41:B45"/>
    <mergeCell ref="A58:A62"/>
    <mergeCell ref="C58:K61"/>
    <mergeCell ref="L58:Z59"/>
    <mergeCell ref="AA58:AM59"/>
    <mergeCell ref="AN58:BA59"/>
    <mergeCell ref="BB58:BQ59"/>
    <mergeCell ref="BR58:CD59"/>
    <mergeCell ref="L60:R61"/>
    <mergeCell ref="S60:Z61"/>
    <mergeCell ref="AA60:AG61"/>
    <mergeCell ref="AH60:AM61"/>
    <mergeCell ref="AN60:AT61"/>
    <mergeCell ref="AU60:BA61"/>
    <mergeCell ref="BB60:BI61"/>
    <mergeCell ref="BJ60:BQ61"/>
    <mergeCell ref="BR60:BW61"/>
    <mergeCell ref="BX60:CD61"/>
    <mergeCell ref="B58:B62"/>
    <mergeCell ref="C75:K78"/>
    <mergeCell ref="L75:Z76"/>
    <mergeCell ref="AA75:AM76"/>
    <mergeCell ref="AN75:BA76"/>
    <mergeCell ref="BB75:BQ76"/>
    <mergeCell ref="BR75:CD76"/>
    <mergeCell ref="L77:R78"/>
    <mergeCell ref="S77:Z78"/>
    <mergeCell ref="AA77:AG78"/>
    <mergeCell ref="AH77:AM78"/>
    <mergeCell ref="AN77:AT78"/>
    <mergeCell ref="AU77:BA78"/>
    <mergeCell ref="BB77:BI78"/>
    <mergeCell ref="BJ77:BQ78"/>
    <mergeCell ref="BR77:BW78"/>
    <mergeCell ref="BX77:CD78"/>
    <mergeCell ref="C84:K87"/>
    <mergeCell ref="L84:Z85"/>
    <mergeCell ref="AA84:AM85"/>
    <mergeCell ref="AN84:BA85"/>
    <mergeCell ref="BB84:BQ85"/>
    <mergeCell ref="BR84:CD85"/>
    <mergeCell ref="L86:R87"/>
    <mergeCell ref="S86:Z87"/>
    <mergeCell ref="AA86:AG87"/>
    <mergeCell ref="AH86:AM87"/>
    <mergeCell ref="AN86:AT87"/>
    <mergeCell ref="AU86:BA87"/>
    <mergeCell ref="BB86:BI87"/>
    <mergeCell ref="BJ86:BQ87"/>
    <mergeCell ref="BR86:BW87"/>
    <mergeCell ref="BX86:CD87"/>
    <mergeCell ref="C102:K105"/>
    <mergeCell ref="L102:Z103"/>
    <mergeCell ref="AA102:AM103"/>
    <mergeCell ref="AN102:BA103"/>
    <mergeCell ref="BB102:BQ103"/>
    <mergeCell ref="BR102:CD103"/>
    <mergeCell ref="L104:R105"/>
    <mergeCell ref="S104:Z105"/>
    <mergeCell ref="AA104:AG105"/>
    <mergeCell ref="AH104:AM105"/>
    <mergeCell ref="AN104:AT105"/>
    <mergeCell ref="AU104:BA105"/>
    <mergeCell ref="BB104:BI105"/>
    <mergeCell ref="BJ104:BQ105"/>
    <mergeCell ref="BR104:BW105"/>
    <mergeCell ref="BX104:CD105"/>
    <mergeCell ref="C113:K116"/>
    <mergeCell ref="L113:Z114"/>
    <mergeCell ref="AA113:AM114"/>
    <mergeCell ref="AN113:BA114"/>
    <mergeCell ref="BB113:BQ114"/>
    <mergeCell ref="BR113:CD114"/>
    <mergeCell ref="L115:R116"/>
    <mergeCell ref="S115:Z116"/>
    <mergeCell ref="AA115:AG116"/>
    <mergeCell ref="AH115:AM116"/>
    <mergeCell ref="AN115:AT116"/>
    <mergeCell ref="AU115:BA116"/>
    <mergeCell ref="BB115:BI116"/>
    <mergeCell ref="BJ115:BQ116"/>
    <mergeCell ref="BR115:BW116"/>
    <mergeCell ref="BX115:CD116"/>
    <mergeCell ref="C123:K126"/>
    <mergeCell ref="L123:Z124"/>
    <mergeCell ref="AA123:AM124"/>
    <mergeCell ref="AN123:BA124"/>
    <mergeCell ref="BB123:BQ124"/>
    <mergeCell ref="BR123:CD124"/>
    <mergeCell ref="L125:R126"/>
    <mergeCell ref="S125:Z126"/>
    <mergeCell ref="AA125:AG126"/>
    <mergeCell ref="AH125:AM126"/>
    <mergeCell ref="AN125:AT126"/>
    <mergeCell ref="AU125:BA126"/>
    <mergeCell ref="BB125:BI126"/>
    <mergeCell ref="BJ125:BQ126"/>
    <mergeCell ref="BR125:BW126"/>
    <mergeCell ref="BX125:CD126"/>
    <mergeCell ref="A132:A136"/>
    <mergeCell ref="C132:K135"/>
    <mergeCell ref="L132:Z133"/>
    <mergeCell ref="AA132:AM133"/>
    <mergeCell ref="AN132:BA133"/>
    <mergeCell ref="BB132:BQ133"/>
    <mergeCell ref="BR132:CD133"/>
    <mergeCell ref="L134:R135"/>
    <mergeCell ref="S134:Z135"/>
    <mergeCell ref="AA134:AG135"/>
    <mergeCell ref="AH134:AM135"/>
    <mergeCell ref="AN134:AT135"/>
    <mergeCell ref="AU134:BA135"/>
    <mergeCell ref="BB134:BI135"/>
    <mergeCell ref="BJ134:BQ135"/>
    <mergeCell ref="BR134:BW135"/>
    <mergeCell ref="BX134:CD135"/>
    <mergeCell ref="B132:B136"/>
    <mergeCell ref="A142:A146"/>
    <mergeCell ref="C142:K145"/>
    <mergeCell ref="L142:Z143"/>
    <mergeCell ref="AA142:AM143"/>
    <mergeCell ref="AN142:BA143"/>
    <mergeCell ref="BB142:BQ143"/>
    <mergeCell ref="BR142:CD143"/>
    <mergeCell ref="L144:R145"/>
    <mergeCell ref="S144:Z145"/>
    <mergeCell ref="AA144:AG145"/>
    <mergeCell ref="AH144:AM145"/>
    <mergeCell ref="AN144:AT145"/>
    <mergeCell ref="AU144:BA145"/>
    <mergeCell ref="BB144:BI145"/>
    <mergeCell ref="BJ144:BQ145"/>
    <mergeCell ref="BR144:BW145"/>
    <mergeCell ref="BX144:CD145"/>
    <mergeCell ref="B142:B146"/>
    <mergeCell ref="A152:A156"/>
    <mergeCell ref="C152:K155"/>
    <mergeCell ref="L152:Z153"/>
    <mergeCell ref="AA152:AM153"/>
    <mergeCell ref="AN152:BA153"/>
    <mergeCell ref="BB152:BQ153"/>
    <mergeCell ref="BR152:CD153"/>
    <mergeCell ref="L154:R155"/>
    <mergeCell ref="S154:Z155"/>
    <mergeCell ref="AA154:AG155"/>
    <mergeCell ref="AH154:AM155"/>
    <mergeCell ref="AN154:AT155"/>
    <mergeCell ref="AU154:BA155"/>
    <mergeCell ref="BB154:BI155"/>
    <mergeCell ref="BJ154:BQ155"/>
    <mergeCell ref="BR154:BW155"/>
    <mergeCell ref="BX154:CD155"/>
    <mergeCell ref="B152:B156"/>
  </mergeCells>
  <printOptions horizontalCentered="1"/>
  <pageMargins left="0.23622047244094491" right="0.23622047244094491" top="0.74803149606299213" bottom="0.74803149606299213" header="0" footer="0"/>
  <pageSetup paperSize="9" scale="31" fitToHeight="0" orientation="landscape" horizontalDpi="300" verticalDpi="300" r:id="rId1"/>
  <rowBreaks count="3" manualBreakCount="3">
    <brk id="56" max="16383" man="1"/>
    <brk id="100" max="80" man="1"/>
    <brk id="130" max="8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STACJONARNE</vt:lpstr>
      <vt:lpstr>STACJONARNE!Obszar_wydruku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</dc:creator>
  <cp:lastModifiedBy>Anna Solecka</cp:lastModifiedBy>
  <cp:lastPrinted>2024-05-15T06:16:29Z</cp:lastPrinted>
  <dcterms:created xsi:type="dcterms:W3CDTF">2019-09-02T07:11:16Z</dcterms:created>
  <dcterms:modified xsi:type="dcterms:W3CDTF">2025-06-30T11:18:43Z</dcterms:modified>
</cp:coreProperties>
</file>