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\Desktop\"/>
    </mc:Choice>
  </mc:AlternateContent>
  <bookViews>
    <workbookView xWindow="0" yWindow="0" windowWidth="28800" windowHeight="12330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3" i="1" l="1"/>
  <c r="Z98" i="1"/>
  <c r="L45" i="1" l="1"/>
  <c r="L44" i="1"/>
  <c r="K16" i="1" l="1"/>
  <c r="J16" i="1"/>
  <c r="J69" i="1"/>
  <c r="F70" i="1"/>
  <c r="N17" i="1"/>
  <c r="CF83" i="1" l="1"/>
  <c r="BZ83" i="1"/>
  <c r="BS83" i="1"/>
  <c r="BM83" i="1"/>
  <c r="BF83" i="1"/>
  <c r="AZ83" i="1"/>
  <c r="AR83" i="1"/>
  <c r="AK83" i="1"/>
  <c r="T83" i="1"/>
  <c r="U83" i="1"/>
  <c r="V83" i="1"/>
  <c r="W83" i="1"/>
  <c r="X83" i="1"/>
  <c r="Y83" i="1"/>
  <c r="AA83" i="1"/>
  <c r="AB83" i="1"/>
  <c r="AC83" i="1"/>
  <c r="AD83" i="1"/>
  <c r="AE83" i="1"/>
  <c r="AF83" i="1"/>
  <c r="F91" i="1"/>
  <c r="F92" i="1"/>
  <c r="F93" i="1"/>
  <c r="F94" i="1"/>
  <c r="F95" i="1"/>
  <c r="F96" i="1"/>
  <c r="F97" i="1"/>
  <c r="F90" i="1"/>
  <c r="G83" i="1" l="1"/>
  <c r="H83" i="1"/>
  <c r="M83" i="1"/>
  <c r="O83" i="1"/>
  <c r="P83" i="1"/>
  <c r="Q83" i="1"/>
  <c r="S83" i="1"/>
  <c r="AG83" i="1"/>
  <c r="AH83" i="1"/>
  <c r="AI83" i="1"/>
  <c r="AJ83" i="1"/>
  <c r="AL83" i="1"/>
  <c r="AM83" i="1"/>
  <c r="AN83" i="1"/>
  <c r="AO83" i="1"/>
  <c r="AP83" i="1"/>
  <c r="AQ83" i="1"/>
  <c r="AS83" i="1"/>
  <c r="AT83" i="1"/>
  <c r="AU83" i="1"/>
  <c r="AV83" i="1"/>
  <c r="AW83" i="1"/>
  <c r="AX83" i="1"/>
  <c r="AY83" i="1"/>
  <c r="BA83" i="1"/>
  <c r="BB83" i="1"/>
  <c r="BC83" i="1"/>
  <c r="BD83" i="1"/>
  <c r="BE83" i="1"/>
  <c r="BG83" i="1"/>
  <c r="BH83" i="1"/>
  <c r="BI83" i="1"/>
  <c r="BJ83" i="1"/>
  <c r="BK83" i="1"/>
  <c r="BL83" i="1"/>
  <c r="BN83" i="1"/>
  <c r="BO83" i="1"/>
  <c r="BP83" i="1"/>
  <c r="BQ83" i="1"/>
  <c r="BR83" i="1"/>
  <c r="BT83" i="1"/>
  <c r="BU83" i="1"/>
  <c r="BV83" i="1"/>
  <c r="BW83" i="1"/>
  <c r="BX83" i="1"/>
  <c r="BY83" i="1"/>
  <c r="CA83" i="1"/>
  <c r="CB83" i="1"/>
  <c r="CC83" i="1"/>
  <c r="CD83" i="1"/>
  <c r="CE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G98" i="1" l="1"/>
  <c r="H98" i="1"/>
  <c r="I98" i="1"/>
  <c r="J98" i="1"/>
  <c r="K98" i="1"/>
  <c r="M98" i="1"/>
  <c r="N98" i="1"/>
  <c r="O98" i="1"/>
  <c r="P98" i="1"/>
  <c r="Q98" i="1"/>
  <c r="S98" i="1"/>
  <c r="S100" i="1" s="1"/>
  <c r="U98" i="1"/>
  <c r="V98" i="1"/>
  <c r="W98" i="1"/>
  <c r="X98" i="1"/>
  <c r="Y98" i="1"/>
  <c r="AA98" i="1"/>
  <c r="AC98" i="1"/>
  <c r="AD98" i="1"/>
  <c r="AE98" i="1"/>
  <c r="AF98" i="1"/>
  <c r="AG98" i="1"/>
  <c r="AH98" i="1"/>
  <c r="AI98" i="1"/>
  <c r="AJ98" i="1"/>
  <c r="AJ100" i="1" s="1"/>
  <c r="AL98" i="1"/>
  <c r="AM98" i="1"/>
  <c r="AO98" i="1"/>
  <c r="AO100" i="1" s="1"/>
  <c r="AP98" i="1"/>
  <c r="AQ98" i="1"/>
  <c r="AS98" i="1"/>
  <c r="AT98" i="1"/>
  <c r="AV98" i="1"/>
  <c r="AW98" i="1"/>
  <c r="AX98" i="1"/>
  <c r="AY98" i="1"/>
  <c r="BA98" i="1"/>
  <c r="BB98" i="1"/>
  <c r="BC98" i="1"/>
  <c r="BD98" i="1"/>
  <c r="BD100" i="1" s="1"/>
  <c r="BE98" i="1"/>
  <c r="BG98" i="1"/>
  <c r="BH98" i="1"/>
  <c r="BH100" i="1" s="1"/>
  <c r="BI98" i="1"/>
  <c r="BJ98" i="1"/>
  <c r="BK98" i="1"/>
  <c r="BL98" i="1"/>
  <c r="BL100" i="1" s="1"/>
  <c r="BN98" i="1"/>
  <c r="BO98" i="1"/>
  <c r="BP98" i="1"/>
  <c r="BQ98" i="1"/>
  <c r="BR98" i="1"/>
  <c r="BT98" i="1"/>
  <c r="BU98" i="1"/>
  <c r="BV98" i="1"/>
  <c r="BW98" i="1"/>
  <c r="BX98" i="1"/>
  <c r="BY98" i="1"/>
  <c r="CA98" i="1"/>
  <c r="CB98" i="1"/>
  <c r="CC98" i="1"/>
  <c r="CD98" i="1"/>
  <c r="CE98" i="1"/>
  <c r="CG98" i="1"/>
  <c r="CG100" i="1" s="1"/>
  <c r="CH98" i="1"/>
  <c r="CI98" i="1"/>
  <c r="CI100" i="1" s="1"/>
  <c r="CJ98" i="1"/>
  <c r="CK98" i="1"/>
  <c r="CL98" i="1"/>
  <c r="CL100" i="1" s="1"/>
  <c r="CM98" i="1"/>
  <c r="CN98" i="1"/>
  <c r="CO98" i="1"/>
  <c r="CP98" i="1"/>
  <c r="CQ98" i="1"/>
  <c r="CR98" i="1"/>
  <c r="CS98" i="1"/>
  <c r="CT98" i="1"/>
  <c r="AG100" i="1"/>
  <c r="BY100" i="1"/>
  <c r="CA100" i="1"/>
  <c r="CM100" i="1"/>
  <c r="R97" i="1"/>
  <c r="R96" i="1"/>
  <c r="R95" i="1"/>
  <c r="R94" i="1"/>
  <c r="R93" i="1"/>
  <c r="R92" i="1"/>
  <c r="R91" i="1"/>
  <c r="R90" i="1"/>
  <c r="CN100" i="1"/>
  <c r="R81" i="1"/>
  <c r="N81" i="1"/>
  <c r="J81" i="1"/>
  <c r="N80" i="1"/>
  <c r="L80" i="1"/>
  <c r="J80" i="1"/>
  <c r="N79" i="1"/>
  <c r="L79" i="1"/>
  <c r="J79" i="1"/>
  <c r="N78" i="1"/>
  <c r="L78" i="1"/>
  <c r="J78" i="1"/>
  <c r="F78" i="1" s="1"/>
  <c r="N77" i="1"/>
  <c r="L77" i="1"/>
  <c r="J77" i="1"/>
  <c r="N76" i="1"/>
  <c r="J76" i="1"/>
  <c r="N75" i="1"/>
  <c r="J75" i="1"/>
  <c r="N74" i="1"/>
  <c r="J74" i="1"/>
  <c r="R72" i="1"/>
  <c r="N72" i="1"/>
  <c r="L72" i="1"/>
  <c r="J72" i="1"/>
  <c r="R71" i="1"/>
  <c r="N71" i="1"/>
  <c r="L71" i="1"/>
  <c r="J71" i="1"/>
  <c r="R69" i="1"/>
  <c r="N69" i="1"/>
  <c r="L69" i="1"/>
  <c r="F69" i="1" s="1"/>
  <c r="R68" i="1"/>
  <c r="N68" i="1"/>
  <c r="L68" i="1"/>
  <c r="J68" i="1"/>
  <c r="F68" i="1" s="1"/>
  <c r="R67" i="1"/>
  <c r="N67" i="1"/>
  <c r="L67" i="1"/>
  <c r="J67" i="1"/>
  <c r="F67" i="1" s="1"/>
  <c r="R66" i="1"/>
  <c r="N66" i="1"/>
  <c r="L66" i="1"/>
  <c r="J66" i="1"/>
  <c r="F66" i="1" s="1"/>
  <c r="R65" i="1"/>
  <c r="N65" i="1"/>
  <c r="J65" i="1"/>
  <c r="F65" i="1" s="1"/>
  <c r="R64" i="1"/>
  <c r="N64" i="1"/>
  <c r="L64" i="1"/>
  <c r="J64" i="1"/>
  <c r="R63" i="1"/>
  <c r="N63" i="1"/>
  <c r="L63" i="1"/>
  <c r="J63" i="1"/>
  <c r="R62" i="1"/>
  <c r="N62" i="1"/>
  <c r="L62" i="1"/>
  <c r="J62" i="1"/>
  <c r="R61" i="1"/>
  <c r="N61" i="1"/>
  <c r="L61" i="1"/>
  <c r="J61" i="1"/>
  <c r="R60" i="1"/>
  <c r="N60" i="1"/>
  <c r="L60" i="1"/>
  <c r="J60" i="1"/>
  <c r="R59" i="1"/>
  <c r="N59" i="1"/>
  <c r="L59" i="1"/>
  <c r="J59" i="1"/>
  <c r="R58" i="1"/>
  <c r="N58" i="1"/>
  <c r="L58" i="1"/>
  <c r="J58" i="1"/>
  <c r="N57" i="1"/>
  <c r="L57" i="1"/>
  <c r="J57" i="1"/>
  <c r="R56" i="1"/>
  <c r="N56" i="1"/>
  <c r="L56" i="1"/>
  <c r="J56" i="1"/>
  <c r="N55" i="1"/>
  <c r="L55" i="1"/>
  <c r="J55" i="1"/>
  <c r="N54" i="1"/>
  <c r="L54" i="1"/>
  <c r="J54" i="1"/>
  <c r="F54" i="1" s="1"/>
  <c r="N53" i="1"/>
  <c r="L53" i="1"/>
  <c r="J53" i="1"/>
  <c r="N52" i="1"/>
  <c r="L52" i="1"/>
  <c r="J52" i="1"/>
  <c r="N51" i="1"/>
  <c r="L51" i="1"/>
  <c r="J51" i="1"/>
  <c r="N50" i="1"/>
  <c r="L50" i="1"/>
  <c r="J50" i="1"/>
  <c r="F50" i="1" s="1"/>
  <c r="R49" i="1"/>
  <c r="N49" i="1"/>
  <c r="L49" i="1"/>
  <c r="K49" i="1"/>
  <c r="J49" i="1"/>
  <c r="R48" i="1"/>
  <c r="N48" i="1"/>
  <c r="L48" i="1"/>
  <c r="J48" i="1"/>
  <c r="N47" i="1"/>
  <c r="F47" i="1" s="1"/>
  <c r="R46" i="1"/>
  <c r="N46" i="1"/>
  <c r="L46" i="1"/>
  <c r="J46" i="1"/>
  <c r="R45" i="1"/>
  <c r="N45" i="1"/>
  <c r="J45" i="1"/>
  <c r="R44" i="1"/>
  <c r="N44" i="1"/>
  <c r="J44" i="1"/>
  <c r="F44" i="1" s="1"/>
  <c r="R43" i="1"/>
  <c r="N43" i="1"/>
  <c r="L43" i="1"/>
  <c r="J43" i="1"/>
  <c r="F43" i="1" s="1"/>
  <c r="R42" i="1"/>
  <c r="N42" i="1"/>
  <c r="L42" i="1"/>
  <c r="K42" i="1"/>
  <c r="J42" i="1"/>
  <c r="R41" i="1"/>
  <c r="N41" i="1"/>
  <c r="L41" i="1"/>
  <c r="J41" i="1"/>
  <c r="R40" i="1"/>
  <c r="N40" i="1"/>
  <c r="L40" i="1"/>
  <c r="J40" i="1"/>
  <c r="N39" i="1"/>
  <c r="L39" i="1"/>
  <c r="K39" i="1"/>
  <c r="J39" i="1"/>
  <c r="R38" i="1"/>
  <c r="N38" i="1"/>
  <c r="L38" i="1"/>
  <c r="K38" i="1"/>
  <c r="J38" i="1"/>
  <c r="N37" i="1"/>
  <c r="L37" i="1"/>
  <c r="K37" i="1"/>
  <c r="J37" i="1"/>
  <c r="R36" i="1"/>
  <c r="N36" i="1"/>
  <c r="K36" i="1"/>
  <c r="J36" i="1"/>
  <c r="R35" i="1"/>
  <c r="N35" i="1"/>
  <c r="K35" i="1"/>
  <c r="J35" i="1"/>
  <c r="R34" i="1"/>
  <c r="N34" i="1"/>
  <c r="K34" i="1"/>
  <c r="J34" i="1"/>
  <c r="R33" i="1"/>
  <c r="N33" i="1"/>
  <c r="K33" i="1"/>
  <c r="J33" i="1"/>
  <c r="R32" i="1"/>
  <c r="N32" i="1"/>
  <c r="K32" i="1"/>
  <c r="J32" i="1"/>
  <c r="R31" i="1"/>
  <c r="N31" i="1"/>
  <c r="K31" i="1"/>
  <c r="J31" i="1"/>
  <c r="N30" i="1"/>
  <c r="K30" i="1"/>
  <c r="J30" i="1"/>
  <c r="R29" i="1"/>
  <c r="N29" i="1"/>
  <c r="K29" i="1"/>
  <c r="J29" i="1"/>
  <c r="N28" i="1"/>
  <c r="K28" i="1"/>
  <c r="J28" i="1"/>
  <c r="F28" i="1" s="1"/>
  <c r="N27" i="1"/>
  <c r="K27" i="1"/>
  <c r="J27" i="1"/>
  <c r="R26" i="1"/>
  <c r="N26" i="1"/>
  <c r="K26" i="1"/>
  <c r="J26" i="1"/>
  <c r="R25" i="1"/>
  <c r="N25" i="1"/>
  <c r="K25" i="1"/>
  <c r="J25" i="1"/>
  <c r="R24" i="1"/>
  <c r="N24" i="1"/>
  <c r="K24" i="1"/>
  <c r="J24" i="1"/>
  <c r="R23" i="1"/>
  <c r="N23" i="1"/>
  <c r="J23" i="1"/>
  <c r="R22" i="1"/>
  <c r="N22" i="1"/>
  <c r="K22" i="1"/>
  <c r="J22" i="1"/>
  <c r="R21" i="1"/>
  <c r="N21" i="1"/>
  <c r="K21" i="1"/>
  <c r="J21" i="1"/>
  <c r="N20" i="1"/>
  <c r="K20" i="1"/>
  <c r="J20" i="1"/>
  <c r="N19" i="1"/>
  <c r="K19" i="1"/>
  <c r="J19" i="1"/>
  <c r="F19" i="1" s="1"/>
  <c r="R18" i="1"/>
  <c r="N18" i="1"/>
  <c r="K18" i="1"/>
  <c r="J18" i="1"/>
  <c r="F18" i="1" s="1"/>
  <c r="K17" i="1"/>
  <c r="J17" i="1"/>
  <c r="N16" i="1"/>
  <c r="R15" i="1"/>
  <c r="J15" i="1"/>
  <c r="F15" i="1" s="1"/>
  <c r="R14" i="1"/>
  <c r="J14" i="1"/>
  <c r="F14" i="1" s="1"/>
  <c r="L83" i="1" l="1"/>
  <c r="F24" i="1"/>
  <c r="F25" i="1"/>
  <c r="F26" i="1"/>
  <c r="F27" i="1"/>
  <c r="F53" i="1"/>
  <c r="F58" i="1"/>
  <c r="F59" i="1"/>
  <c r="F60" i="1"/>
  <c r="F61" i="1"/>
  <c r="F62" i="1"/>
  <c r="F63" i="1"/>
  <c r="F64" i="1"/>
  <c r="F77" i="1"/>
  <c r="F16" i="1"/>
  <c r="N83" i="1"/>
  <c r="R83" i="1"/>
  <c r="F17" i="1"/>
  <c r="F21" i="1"/>
  <c r="F22" i="1"/>
  <c r="F23" i="1"/>
  <c r="F31" i="1"/>
  <c r="F32" i="1"/>
  <c r="F33" i="1"/>
  <c r="F34" i="1"/>
  <c r="F35" i="1"/>
  <c r="F36" i="1"/>
  <c r="F37" i="1"/>
  <c r="F38" i="1"/>
  <c r="F46" i="1"/>
  <c r="F52" i="1"/>
  <c r="F56" i="1"/>
  <c r="F57" i="1"/>
  <c r="F80" i="1"/>
  <c r="K83" i="1"/>
  <c r="K100" i="1" s="1"/>
  <c r="F20" i="1"/>
  <c r="F29" i="1"/>
  <c r="F30" i="1"/>
  <c r="F39" i="1"/>
  <c r="F40" i="1"/>
  <c r="F41" i="1"/>
  <c r="F42" i="1"/>
  <c r="F45" i="1"/>
  <c r="F48" i="1"/>
  <c r="F49" i="1"/>
  <c r="F51" i="1"/>
  <c r="F55" i="1"/>
  <c r="F71" i="1"/>
  <c r="F72" i="1"/>
  <c r="F79" i="1"/>
  <c r="J83" i="1"/>
  <c r="J100" i="1" s="1"/>
  <c r="AT100" i="1"/>
  <c r="CD100" i="1"/>
  <c r="BB100" i="1"/>
  <c r="CQ100" i="1"/>
  <c r="BI100" i="1"/>
  <c r="AL100" i="1"/>
  <c r="AY100" i="1"/>
  <c r="M100" i="1"/>
  <c r="AM100" i="1"/>
  <c r="L98" i="1"/>
  <c r="R98" i="1"/>
  <c r="CR100" i="1"/>
  <c r="CE100" i="1"/>
  <c r="BQ100" i="1"/>
  <c r="AV100" i="1"/>
  <c r="BT100" i="1"/>
  <c r="BA100" i="1"/>
  <c r="CB100" i="1"/>
  <c r="BR100" i="1"/>
  <c r="V100" i="1"/>
  <c r="L100" i="1"/>
  <c r="AD100" i="1"/>
  <c r="BG100" i="1"/>
  <c r="AC100" i="1"/>
  <c r="CP100" i="1"/>
  <c r="CH100" i="1"/>
  <c r="BO100" i="1"/>
  <c r="BE100" i="1"/>
  <c r="AA100" i="1"/>
  <c r="BV100" i="1"/>
  <c r="AS100" i="1"/>
  <c r="BU100" i="1"/>
  <c r="AQ100" i="1"/>
  <c r="BN100" i="1"/>
  <c r="U100" i="1"/>
  <c r="N100" i="1"/>
  <c r="F98" i="1"/>
  <c r="F83" i="1" l="1"/>
  <c r="F100" i="1" s="1"/>
  <c r="R100" i="1"/>
  <c r="Y100" i="1" l="1"/>
</calcChain>
</file>

<file path=xl/comments1.xml><?xml version="1.0" encoding="utf-8"?>
<comments xmlns="http://schemas.openxmlformats.org/spreadsheetml/2006/main">
  <authors>
    <author>Użytkownik systemu Windows</author>
  </authors>
  <commentList>
    <comment ref="CU83" authorId="0" shapeId="0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wg programu 202 ECTS</t>
        </r>
      </text>
    </comment>
  </commentList>
</comments>
</file>

<file path=xl/sharedStrings.xml><?xml version="1.0" encoding="utf-8"?>
<sst xmlns="http://schemas.openxmlformats.org/spreadsheetml/2006/main" count="486" uniqueCount="203">
  <si>
    <t>Harmonogram studiów</t>
  </si>
  <si>
    <t>Kierunek: Lekarski</t>
  </si>
  <si>
    <t>Poziom kształcenia: jednolite magisterskie</t>
  </si>
  <si>
    <t>Profil kształcenia: ogólnoakademicki</t>
  </si>
  <si>
    <t>Forma studiów: stacjonarne/niestacjonarne</t>
  </si>
  <si>
    <t>Realizacja od roku akademickiego 2023/2024</t>
  </si>
  <si>
    <t>L.p.</t>
  </si>
  <si>
    <t>Kod przedmiotu</t>
  </si>
  <si>
    <t>Przedmiot</t>
  </si>
  <si>
    <t>Moduł</t>
  </si>
  <si>
    <t>Forma zaliczenia</t>
  </si>
  <si>
    <t>Forma zajęć</t>
  </si>
  <si>
    <t>I ROK</t>
  </si>
  <si>
    <t>II ROK</t>
  </si>
  <si>
    <t>III ROK</t>
  </si>
  <si>
    <t>IV ROK</t>
  </si>
  <si>
    <t>V ROK</t>
  </si>
  <si>
    <t>VI ROK</t>
  </si>
  <si>
    <t>Punkty ECTS powiązane z:  działalnością naukową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</si>
  <si>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</si>
  <si>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</si>
  <si>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</si>
  <si>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</si>
  <si>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</si>
  <si>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</si>
  <si>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</si>
  <si>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</si>
  <si>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</si>
  <si>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</si>
  <si>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11 semest</t>
  </si>
  <si>
    <t>12 semestr</t>
  </si>
  <si>
    <t>Razem</t>
  </si>
  <si>
    <t>Wykład</t>
  </si>
  <si>
    <t>Ćw. przedmiotowe</t>
  </si>
  <si>
    <t>Ćw. Kliniczne</t>
  </si>
  <si>
    <t>Laboratoria</t>
  </si>
  <si>
    <t>Seminaria przedmiotowe</t>
  </si>
  <si>
    <t>ECTS</t>
  </si>
  <si>
    <t>Ćw. przedmiotowe/Ćw. kliniczne</t>
  </si>
  <si>
    <t>Wychowanie fizyczne</t>
  </si>
  <si>
    <t>JA</t>
  </si>
  <si>
    <t>Język angielski</t>
  </si>
  <si>
    <t>D</t>
  </si>
  <si>
    <t>E</t>
  </si>
  <si>
    <t>A</t>
  </si>
  <si>
    <t>Anatomia</t>
  </si>
  <si>
    <t>HEC</t>
  </si>
  <si>
    <t>Histologia i embriologia</t>
  </si>
  <si>
    <t>CF</t>
  </si>
  <si>
    <t xml:space="preserve"> Cytofizjologia</t>
  </si>
  <si>
    <t>B</t>
  </si>
  <si>
    <t>ZO</t>
  </si>
  <si>
    <t>Bch</t>
  </si>
  <si>
    <t>Biochemia z elementami chemii</t>
  </si>
  <si>
    <t>Bf</t>
  </si>
  <si>
    <t>Biofizyka</t>
  </si>
  <si>
    <t>PL</t>
  </si>
  <si>
    <t>Psychologia lekarska</t>
  </si>
  <si>
    <t>IB</t>
  </si>
  <si>
    <t>Informatyka i biostatystyka</t>
  </si>
  <si>
    <t>PPM</t>
  </si>
  <si>
    <t>Pierwsza pomoc medyczna z elementami pielęgniarstwa</t>
  </si>
  <si>
    <t>F</t>
  </si>
  <si>
    <t>HM</t>
  </si>
  <si>
    <t>Historia medycyny</t>
  </si>
  <si>
    <t>SM</t>
  </si>
  <si>
    <t>Socjologia medycyny</t>
  </si>
  <si>
    <t>SDM</t>
  </si>
  <si>
    <t>Systemy diagnostyczne w medycynie</t>
  </si>
  <si>
    <t>Fj</t>
  </si>
  <si>
    <t xml:space="preserve">Fizjologia </t>
  </si>
  <si>
    <t>Pf</t>
  </si>
  <si>
    <t>Patofizjologia</t>
  </si>
  <si>
    <t>C</t>
  </si>
  <si>
    <t>Bm</t>
  </si>
  <si>
    <t>Biologia molekularna</t>
  </si>
  <si>
    <t>Mb</t>
  </si>
  <si>
    <t>Mikrobiologia i parazytologia</t>
  </si>
  <si>
    <t>Im</t>
  </si>
  <si>
    <t>Immunologia podstawowa</t>
  </si>
  <si>
    <t>Gen</t>
  </si>
  <si>
    <t>Genetyka ogólna</t>
  </si>
  <si>
    <t>HE</t>
  </si>
  <si>
    <t>Higiena i epidemiologia</t>
  </si>
  <si>
    <t>G</t>
  </si>
  <si>
    <t>ZP</t>
  </si>
  <si>
    <t>Zdrowie publiczne</t>
  </si>
  <si>
    <t>KK</t>
  </si>
  <si>
    <t xml:space="preserve">Komunikacja kliniczna </t>
  </si>
  <si>
    <t>MBN</t>
  </si>
  <si>
    <t>Metodologia badań naukowych</t>
  </si>
  <si>
    <t>Pm</t>
  </si>
  <si>
    <t>Patologia</t>
  </si>
  <si>
    <t>Tx</t>
  </si>
  <si>
    <t>Toksykologia</t>
  </si>
  <si>
    <t>Fm</t>
  </si>
  <si>
    <t xml:space="preserve">Farmakologia </t>
  </si>
  <si>
    <t>GenK</t>
  </si>
  <si>
    <t>Genetyka kliniczna</t>
  </si>
  <si>
    <t>DO</t>
  </si>
  <si>
    <t xml:space="preserve">Diagnostyka obrazowa </t>
  </si>
  <si>
    <t>DL</t>
  </si>
  <si>
    <t>Diagnostyka laboratoryjna</t>
  </si>
  <si>
    <t>DW</t>
  </si>
  <si>
    <t>Dermatologia i wenerologia</t>
  </si>
  <si>
    <t>ChZ</t>
  </si>
  <si>
    <t>Choroby zakaźne</t>
  </si>
  <si>
    <t>MR</t>
  </si>
  <si>
    <t xml:space="preserve">Medycyna ratunkowa </t>
  </si>
  <si>
    <t>Ot</t>
  </si>
  <si>
    <t>Otolaryngologia</t>
  </si>
  <si>
    <t>NRz</t>
  </si>
  <si>
    <t>Propedeutyka chorób narządu żucia z elementami profilaktyki stomatologicznej</t>
  </si>
  <si>
    <t>PChW</t>
  </si>
  <si>
    <t>Propedeutyka chorób wewnętrznych</t>
  </si>
  <si>
    <t>PO</t>
  </si>
  <si>
    <t>Propedeutyka onkologii</t>
  </si>
  <si>
    <t>PrP</t>
  </si>
  <si>
    <t>Propedeutyka pediatrii</t>
  </si>
  <si>
    <t>ChW</t>
  </si>
  <si>
    <t>Choroby wewnętrzne</t>
  </si>
  <si>
    <t>Pd</t>
  </si>
  <si>
    <t>Pediatria</t>
  </si>
  <si>
    <t>Ch</t>
  </si>
  <si>
    <t xml:space="preserve">Chirurgia </t>
  </si>
  <si>
    <t>GP</t>
  </si>
  <si>
    <t>Ginekologia i położnictwo</t>
  </si>
  <si>
    <t>N</t>
  </si>
  <si>
    <t>Neurologia</t>
  </si>
  <si>
    <t>MRdz</t>
  </si>
  <si>
    <t>Medycyna rodzinna</t>
  </si>
  <si>
    <t>OT</t>
  </si>
  <si>
    <t>Ortopedia i traumatologia narządu ruchu</t>
  </si>
  <si>
    <t>PrM</t>
  </si>
  <si>
    <t>Elementy profesjonalizmu</t>
  </si>
  <si>
    <t>Ok</t>
  </si>
  <si>
    <t>Okulistyka</t>
  </si>
  <si>
    <t>MOD</t>
  </si>
  <si>
    <t>Medycyna oparta na dowodach</t>
  </si>
  <si>
    <t>Ps</t>
  </si>
  <si>
    <t>Psychiatria</t>
  </si>
  <si>
    <t>Nch</t>
  </si>
  <si>
    <t xml:space="preserve">Neurochirurgia </t>
  </si>
  <si>
    <t>Onk</t>
  </si>
  <si>
    <t>Onkologia</t>
  </si>
  <si>
    <t>ImK</t>
  </si>
  <si>
    <t>Immunologia kliniczna</t>
  </si>
  <si>
    <t>PMS</t>
  </si>
  <si>
    <t>Prawo medyczne i medycyna sądowa</t>
  </si>
  <si>
    <t>Ur</t>
  </si>
  <si>
    <t>Urologia</t>
  </si>
  <si>
    <t>Ge</t>
  </si>
  <si>
    <t xml:space="preserve">Geriatria i medycyna paliatywna </t>
  </si>
  <si>
    <t>Rh</t>
  </si>
  <si>
    <t>Rehabilitacja</t>
  </si>
  <si>
    <t>AIT</t>
  </si>
  <si>
    <t>Anestezjologia i intensywna terapia</t>
  </si>
  <si>
    <t>Tr</t>
  </si>
  <si>
    <t>Transplantologia</t>
  </si>
  <si>
    <t>FmK</t>
  </si>
  <si>
    <t>Farmakologia kliniczna</t>
  </si>
  <si>
    <t>EL</t>
  </si>
  <si>
    <t>Etyka lekarska</t>
  </si>
  <si>
    <t>Praktyczne nauczenie kliniczne</t>
  </si>
  <si>
    <t>Chirurgia</t>
  </si>
  <si>
    <t>Medycyna ratunkowa</t>
  </si>
  <si>
    <t>Specjalność wybrana przez studenta</t>
  </si>
  <si>
    <t>S</t>
  </si>
  <si>
    <t>Razem:</t>
  </si>
  <si>
    <t>Przedmioty kierunkowe do wyboru</t>
  </si>
  <si>
    <t>Fakultet</t>
  </si>
  <si>
    <t>Praktyka zawodowa</t>
  </si>
  <si>
    <t>P-Och</t>
  </si>
  <si>
    <t>Opieka nad chorym - 4 tygodnie</t>
  </si>
  <si>
    <t>P</t>
  </si>
  <si>
    <t>P-LR</t>
  </si>
  <si>
    <t>Medycyna rodzinna - 3 tygodnie</t>
  </si>
  <si>
    <t>P-PD</t>
  </si>
  <si>
    <t>Pomoc doraźna - 1 tydzień</t>
  </si>
  <si>
    <t>P-ChW</t>
  </si>
  <si>
    <t>Choroby wewnętrzne - 4 tygodnie</t>
  </si>
  <si>
    <t>P-Pd</t>
  </si>
  <si>
    <t xml:space="preserve"> Pediatria - 2 tygodnie</t>
  </si>
  <si>
    <t>P-Ch</t>
  </si>
  <si>
    <t>Chirurgia - 2 tygodnie</t>
  </si>
  <si>
    <t>P-GP</t>
  </si>
  <si>
    <t>Ginekologia i położnictwo  - 2 tygodnie</t>
  </si>
  <si>
    <t>P-IT</t>
  </si>
  <si>
    <t xml:space="preserve"> Intensywna terapia  - 2 tygodnie</t>
  </si>
  <si>
    <t>Ogółem:</t>
  </si>
  <si>
    <t>Szkolenie BHP- 4 h</t>
  </si>
  <si>
    <t>Szkolenie biblioteczne- kurs e-learningowy</t>
  </si>
  <si>
    <t xml:space="preserve">Stwierdza się zgodność z programem studiów: </t>
  </si>
  <si>
    <t>Forma</t>
  </si>
  <si>
    <t>liczba godzin</t>
  </si>
  <si>
    <t>Kształcenie on line</t>
  </si>
  <si>
    <t>praktyki zawodowe</t>
  </si>
  <si>
    <t>lektorat j.obcego</t>
  </si>
  <si>
    <t>zajęcia z wych. fiz.</t>
  </si>
  <si>
    <t>forma zaliczenia</t>
  </si>
  <si>
    <t>w</t>
  </si>
  <si>
    <t>Wykład online</t>
  </si>
  <si>
    <t xml:space="preserve">Łączna liczba punktów ECTS uzyskanych: 364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społeczne- 5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.......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226 pkt ECTS (dla profilu ogólnoakademickiego)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</si>
</sst>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EEECE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2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wrapText="1"/>
    </xf>
    <xf numFmtId="0" fontId="3" fillId="10" borderId="3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9" borderId="8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3" fillId="10" borderId="10" xfId="0" applyFont="1" applyFill="1" applyBorder="1" applyAlignment="1">
      <alignment horizontal="center" wrapText="1"/>
    </xf>
    <xf numFmtId="0" fontId="3" fillId="10" borderId="11" xfId="0" applyFont="1" applyFill="1" applyBorder="1" applyAlignment="1">
      <alignment horizontal="center" wrapText="1"/>
    </xf>
    <xf numFmtId="0" fontId="3" fillId="10" borderId="12" xfId="0" applyFont="1" applyFill="1" applyBorder="1" applyAlignment="1">
      <alignment horizontal="center" wrapText="1"/>
    </xf>
    <xf numFmtId="0" fontId="13" fillId="11" borderId="9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10" borderId="14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11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9" borderId="21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13" fillId="11" borderId="8" xfId="0" applyFont="1" applyFill="1" applyBorder="1" applyAlignment="1">
      <alignment horizontal="center" vertical="center" textRotation="90" wrapText="1"/>
    </xf>
    <xf numFmtId="0" fontId="4" fillId="11" borderId="8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center" wrapText="1"/>
    </xf>
    <xf numFmtId="0" fontId="3" fillId="11" borderId="8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Fill="1" applyBorder="1" applyAlignment="1">
      <alignment horizontal="center" vertical="top" shrinkToFit="1"/>
    </xf>
    <xf numFmtId="1" fontId="8" fillId="0" borderId="1" xfId="0" applyNumberFormat="1" applyFont="1" applyFill="1" applyBorder="1" applyAlignment="1">
      <alignment horizontal="center" vertical="top" shrinkToFit="1"/>
    </xf>
    <xf numFmtId="1" fontId="8" fillId="0" borderId="9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" fontId="7" fillId="11" borderId="7" xfId="0" applyNumberFormat="1" applyFont="1" applyFill="1" applyBorder="1" applyAlignment="1">
      <alignment horizontal="center" vertical="top" shrinkToFit="1"/>
    </xf>
    <xf numFmtId="1" fontId="7" fillId="11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109</xdr:row>
      <xdr:rowOff>0</xdr:rowOff>
    </xdr:from>
    <xdr:to>
      <xdr:col>19</xdr:col>
      <xdr:colOff>107156</xdr:colOff>
      <xdr:row>110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1214438" y="22764750"/>
          <a:ext cx="7072312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U113"/>
  <sheetViews>
    <sheetView tabSelected="1" topLeftCell="A2" zoomScale="80" zoomScaleNormal="80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D17" sqref="AD17"/>
    </sheetView>
  </sheetViews>
  <sheetFormatPr defaultRowHeight="15" x14ac:dyDescent="0.25"/>
  <cols>
    <col min="3" max="3" width="30.7109375" customWidth="1"/>
    <col min="4" max="4" width="11" bestFit="1" customWidth="1"/>
    <col min="5" max="5" width="5.28515625" customWidth="1"/>
    <col min="6" max="6" width="4.85546875" bestFit="1" customWidth="1"/>
    <col min="7" max="9" width="3.5703125" bestFit="1" customWidth="1"/>
    <col min="10" max="10" width="4.85546875" style="111" bestFit="1" customWidth="1"/>
    <col min="11" max="11" width="3.85546875" bestFit="1" customWidth="1"/>
    <col min="12" max="12" width="4.85546875" bestFit="1" customWidth="1"/>
    <col min="13" max="13" width="3.5703125" bestFit="1" customWidth="1"/>
    <col min="14" max="14" width="6" bestFit="1" customWidth="1"/>
    <col min="15" max="17" width="3.5703125" bestFit="1" customWidth="1"/>
    <col min="18" max="18" width="3.85546875" style="111" bestFit="1" customWidth="1"/>
    <col min="19" max="19" width="3.85546875" bestFit="1" customWidth="1"/>
    <col min="20" max="20" width="3.5703125" bestFit="1" customWidth="1"/>
    <col min="21" max="21" width="6" bestFit="1" customWidth="1"/>
    <col min="22" max="25" width="3.5703125" bestFit="1" customWidth="1"/>
    <col min="26" max="26" width="3.5703125" customWidth="1"/>
    <col min="27" max="27" width="3.5703125" bestFit="1" customWidth="1"/>
    <col min="28" max="28" width="3.5703125" customWidth="1"/>
    <col min="29" max="29" width="6" bestFit="1" customWidth="1"/>
    <col min="30" max="30" width="4.140625" customWidth="1"/>
    <col min="31" max="33" width="3.5703125" bestFit="1" customWidth="1"/>
    <col min="34" max="34" width="3.85546875" bestFit="1" customWidth="1"/>
    <col min="35" max="35" width="3.5703125" customWidth="1"/>
    <col min="36" max="36" width="3.85546875" bestFit="1" customWidth="1"/>
    <col min="37" max="37" width="3.5703125" bestFit="1" customWidth="1"/>
    <col min="38" max="38" width="6" bestFit="1" customWidth="1"/>
    <col min="39" max="39" width="3.85546875" bestFit="1" customWidth="1"/>
    <col min="40" max="41" width="3.5703125" bestFit="1" customWidth="1"/>
    <col min="42" max="42" width="3.5703125" customWidth="1"/>
    <col min="43" max="44" width="3.5703125" bestFit="1" customWidth="1"/>
    <col min="45" max="45" width="6" bestFit="1" customWidth="1"/>
    <col min="46" max="46" width="3.85546875" bestFit="1" customWidth="1"/>
    <col min="47" max="48" width="3.5703125" bestFit="1" customWidth="1"/>
    <col min="49" max="49" width="3.85546875" bestFit="1" customWidth="1"/>
    <col min="50" max="50" width="3.5703125" customWidth="1"/>
    <col min="51" max="51" width="3.85546875" customWidth="1"/>
    <col min="52" max="52" width="3.5703125" bestFit="1" customWidth="1"/>
    <col min="53" max="53" width="6" bestFit="1" customWidth="1"/>
    <col min="54" max="56" width="3.5703125" bestFit="1" customWidth="1"/>
    <col min="57" max="57" width="3.85546875" bestFit="1" customWidth="1"/>
    <col min="58" max="58" width="3.85546875" customWidth="1"/>
    <col min="59" max="59" width="6.5703125" customWidth="1"/>
    <col min="60" max="61" width="3.5703125" bestFit="1" customWidth="1"/>
    <col min="62" max="63" width="3.5703125" customWidth="1"/>
    <col min="64" max="64" width="3.85546875" bestFit="1" customWidth="1"/>
    <col min="65" max="65" width="3.85546875" customWidth="1"/>
    <col min="66" max="66" width="6" bestFit="1" customWidth="1"/>
    <col min="67" max="69" width="3.5703125" bestFit="1" customWidth="1"/>
    <col min="70" max="70" width="3.85546875" bestFit="1" customWidth="1"/>
    <col min="71" max="71" width="3.85546875" customWidth="1"/>
    <col min="72" max="72" width="6" bestFit="1" customWidth="1"/>
    <col min="73" max="74" width="3.5703125" bestFit="1" customWidth="1"/>
    <col min="75" max="76" width="3.5703125" customWidth="1"/>
    <col min="77" max="77" width="3.85546875" bestFit="1" customWidth="1"/>
    <col min="78" max="78" width="3.85546875" customWidth="1"/>
    <col min="79" max="79" width="6" bestFit="1" customWidth="1"/>
    <col min="80" max="80" width="3.85546875" bestFit="1" customWidth="1"/>
    <col min="81" max="82" width="3.5703125" bestFit="1" customWidth="1"/>
    <col min="83" max="83" width="3.85546875" bestFit="1" customWidth="1"/>
    <col min="84" max="84" width="3.85546875" customWidth="1"/>
    <col min="85" max="85" width="6" bestFit="1" customWidth="1"/>
    <col min="86" max="87" width="3.5703125" bestFit="1" customWidth="1"/>
    <col min="88" max="89" width="3.5703125" customWidth="1"/>
    <col min="90" max="90" width="3.5703125" bestFit="1" customWidth="1"/>
    <col min="91" max="91" width="6" bestFit="1" customWidth="1"/>
    <col min="92" max="92" width="3.85546875" bestFit="1" customWidth="1"/>
    <col min="93" max="94" width="3.5703125" bestFit="1" customWidth="1"/>
    <col min="95" max="95" width="6" bestFit="1" customWidth="1"/>
    <col min="96" max="96" width="3.5703125" bestFit="1" customWidth="1"/>
    <col min="97" max="98" width="3.5703125" customWidth="1"/>
  </cols>
  <sheetData>
    <row r="1" spans="1:99" ht="18" hidden="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06"/>
      <c r="K1" s="1"/>
      <c r="L1" s="1"/>
      <c r="M1" s="1"/>
      <c r="N1" s="1"/>
      <c r="O1" s="1"/>
      <c r="P1" s="1"/>
      <c r="Q1" s="1"/>
      <c r="R1" s="10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3"/>
    </row>
    <row r="2" spans="1:99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107"/>
      <c r="K2" s="2"/>
      <c r="L2" s="2"/>
      <c r="M2" s="2"/>
      <c r="N2" s="2"/>
      <c r="O2" s="2"/>
      <c r="P2" s="2"/>
      <c r="Q2" s="2"/>
      <c r="R2" s="10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3"/>
    </row>
    <row r="3" spans="1:99" ht="18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107"/>
      <c r="K3" s="2"/>
      <c r="L3" s="2"/>
      <c r="M3" s="2"/>
      <c r="N3" s="2"/>
      <c r="O3" s="2"/>
      <c r="P3" s="2"/>
      <c r="Q3" s="2"/>
      <c r="R3" s="10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3"/>
    </row>
    <row r="4" spans="1:99" ht="18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107"/>
      <c r="K4" s="2"/>
      <c r="L4" s="2"/>
      <c r="M4" s="2"/>
      <c r="N4" s="2"/>
      <c r="O4" s="2"/>
      <c r="P4" s="2"/>
      <c r="Q4" s="2"/>
      <c r="R4" s="10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3"/>
    </row>
    <row r="5" spans="1:99" ht="18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107"/>
      <c r="K5" s="2"/>
      <c r="L5" s="2"/>
      <c r="M5" s="2"/>
      <c r="N5" s="2"/>
      <c r="O5" s="2"/>
      <c r="P5" s="2"/>
      <c r="Q5" s="2"/>
      <c r="R5" s="10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3"/>
    </row>
    <row r="6" spans="1:99" ht="18" x14ac:dyDescent="0.25">
      <c r="A6" s="1" t="s">
        <v>5</v>
      </c>
      <c r="B6" s="1"/>
      <c r="C6" s="1"/>
      <c r="D6" s="1"/>
      <c r="E6" s="1"/>
      <c r="F6" s="1"/>
      <c r="G6" s="1"/>
      <c r="H6" s="1"/>
      <c r="I6" s="1"/>
      <c r="J6" s="106"/>
      <c r="K6" s="1"/>
      <c r="L6" s="1"/>
      <c r="M6" s="1"/>
      <c r="N6" s="1"/>
      <c r="O6" s="1"/>
      <c r="P6" s="1"/>
      <c r="Q6" s="1"/>
      <c r="R6" s="106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3"/>
    </row>
    <row r="7" spans="1:99" ht="18.75" thickBot="1" x14ac:dyDescent="0.3">
      <c r="A7" s="4"/>
      <c r="B7" s="4"/>
      <c r="C7" s="4"/>
      <c r="D7" s="4"/>
      <c r="E7" s="4"/>
      <c r="F7" s="4"/>
      <c r="G7" s="4"/>
      <c r="H7" s="4"/>
      <c r="I7" s="4"/>
      <c r="J7" s="108"/>
      <c r="K7" s="4"/>
      <c r="L7" s="4"/>
      <c r="M7" s="4"/>
      <c r="N7" s="4"/>
      <c r="O7" s="4"/>
      <c r="P7" s="4"/>
      <c r="Q7" s="4"/>
      <c r="R7" s="108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86"/>
    </row>
    <row r="8" spans="1:99" ht="15" customHeight="1" x14ac:dyDescent="0.25">
      <c r="A8" s="192" t="s">
        <v>6</v>
      </c>
      <c r="B8" s="193" t="s">
        <v>7</v>
      </c>
      <c r="C8" s="192" t="s">
        <v>8</v>
      </c>
      <c r="D8" s="193" t="s">
        <v>9</v>
      </c>
      <c r="E8" s="194" t="s">
        <v>10</v>
      </c>
      <c r="F8" s="208" t="s">
        <v>11</v>
      </c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196" t="s">
        <v>12</v>
      </c>
      <c r="T8" s="197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196" t="s">
        <v>13</v>
      </c>
      <c r="AK8" s="197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9"/>
      <c r="AY8" s="196" t="s">
        <v>14</v>
      </c>
      <c r="AZ8" s="197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9"/>
      <c r="BL8" s="196" t="s">
        <v>15</v>
      </c>
      <c r="BM8" s="197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9"/>
      <c r="BY8" s="196" t="s">
        <v>16</v>
      </c>
      <c r="BZ8" s="197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9"/>
      <c r="CL8" s="197" t="s">
        <v>17</v>
      </c>
      <c r="CM8" s="198"/>
      <c r="CN8" s="198"/>
      <c r="CO8" s="198"/>
      <c r="CP8" s="198"/>
      <c r="CQ8" s="198"/>
      <c r="CR8" s="198"/>
      <c r="CS8" s="198"/>
      <c r="CT8" s="199"/>
      <c r="CU8" s="205" t="s">
        <v>18</v>
      </c>
    </row>
    <row r="9" spans="1:99" x14ac:dyDescent="0.25">
      <c r="A9" s="192"/>
      <c r="B9" s="193"/>
      <c r="C9" s="192"/>
      <c r="D9" s="193"/>
      <c r="E9" s="194"/>
      <c r="F9" s="210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00"/>
      <c r="T9" s="201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5"/>
      <c r="AJ9" s="200"/>
      <c r="AK9" s="201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5"/>
      <c r="AY9" s="200"/>
      <c r="AZ9" s="201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5"/>
      <c r="BL9" s="200"/>
      <c r="BM9" s="201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5"/>
      <c r="BY9" s="200"/>
      <c r="BZ9" s="201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5"/>
      <c r="CL9" s="201"/>
      <c r="CM9" s="192"/>
      <c r="CN9" s="192"/>
      <c r="CO9" s="192"/>
      <c r="CP9" s="192"/>
      <c r="CQ9" s="192"/>
      <c r="CR9" s="192"/>
      <c r="CS9" s="192"/>
      <c r="CT9" s="195"/>
      <c r="CU9" s="205"/>
    </row>
    <row r="10" spans="1:99" ht="15" customHeight="1" thickBot="1" x14ac:dyDescent="0.3">
      <c r="A10" s="192"/>
      <c r="B10" s="193"/>
      <c r="C10" s="192"/>
      <c r="D10" s="193"/>
      <c r="E10" s="194"/>
      <c r="F10" s="212"/>
      <c r="G10" s="211"/>
      <c r="H10" s="211"/>
      <c r="I10" s="211"/>
      <c r="J10" s="213"/>
      <c r="K10" s="213"/>
      <c r="L10" s="213"/>
      <c r="M10" s="213"/>
      <c r="N10" s="213"/>
      <c r="O10" s="213"/>
      <c r="P10" s="213"/>
      <c r="Q10" s="213"/>
      <c r="R10" s="213"/>
      <c r="S10" s="200" t="s">
        <v>19</v>
      </c>
      <c r="T10" s="201"/>
      <c r="U10" s="192"/>
      <c r="V10" s="192"/>
      <c r="W10" s="192"/>
      <c r="X10" s="192"/>
      <c r="Y10" s="192"/>
      <c r="Z10" s="192"/>
      <c r="AA10" s="192" t="s">
        <v>20</v>
      </c>
      <c r="AB10" s="192"/>
      <c r="AC10" s="192"/>
      <c r="AD10" s="192"/>
      <c r="AE10" s="192"/>
      <c r="AF10" s="192"/>
      <c r="AG10" s="192"/>
      <c r="AH10" s="192"/>
      <c r="AI10" s="195"/>
      <c r="AJ10" s="200" t="s">
        <v>21</v>
      </c>
      <c r="AK10" s="201"/>
      <c r="AL10" s="192"/>
      <c r="AM10" s="192"/>
      <c r="AN10" s="192"/>
      <c r="AO10" s="192"/>
      <c r="AP10" s="192"/>
      <c r="AQ10" s="192" t="s">
        <v>22</v>
      </c>
      <c r="AR10" s="192"/>
      <c r="AS10" s="192"/>
      <c r="AT10" s="192"/>
      <c r="AU10" s="192"/>
      <c r="AV10" s="192"/>
      <c r="AW10" s="192"/>
      <c r="AX10" s="195"/>
      <c r="AY10" s="200" t="s">
        <v>23</v>
      </c>
      <c r="AZ10" s="201"/>
      <c r="BA10" s="192"/>
      <c r="BB10" s="192"/>
      <c r="BC10" s="192"/>
      <c r="BD10" s="192"/>
      <c r="BE10" s="192" t="s">
        <v>24</v>
      </c>
      <c r="BF10" s="192"/>
      <c r="BG10" s="192"/>
      <c r="BH10" s="192"/>
      <c r="BI10" s="192"/>
      <c r="BJ10" s="192"/>
      <c r="BK10" s="195"/>
      <c r="BL10" s="200" t="s">
        <v>25</v>
      </c>
      <c r="BM10" s="201"/>
      <c r="BN10" s="192"/>
      <c r="BO10" s="192"/>
      <c r="BP10" s="192"/>
      <c r="BQ10" s="192"/>
      <c r="BR10" s="192" t="s">
        <v>26</v>
      </c>
      <c r="BS10" s="192"/>
      <c r="BT10" s="192"/>
      <c r="BU10" s="192"/>
      <c r="BV10" s="192"/>
      <c r="BW10" s="192"/>
      <c r="BX10" s="195"/>
      <c r="BY10" s="200" t="s">
        <v>27</v>
      </c>
      <c r="BZ10" s="201"/>
      <c r="CA10" s="192"/>
      <c r="CB10" s="192"/>
      <c r="CC10" s="192"/>
      <c r="CD10" s="192"/>
      <c r="CE10" s="192" t="s">
        <v>28</v>
      </c>
      <c r="CF10" s="192"/>
      <c r="CG10" s="192"/>
      <c r="CH10" s="192"/>
      <c r="CI10" s="192"/>
      <c r="CJ10" s="192"/>
      <c r="CK10" s="195"/>
      <c r="CL10" s="201" t="s">
        <v>29</v>
      </c>
      <c r="CM10" s="192"/>
      <c r="CN10" s="192"/>
      <c r="CO10" s="192"/>
      <c r="CP10" s="192"/>
      <c r="CQ10" s="192" t="s">
        <v>30</v>
      </c>
      <c r="CR10" s="192"/>
      <c r="CS10" s="192"/>
      <c r="CT10" s="195"/>
      <c r="CU10" s="205"/>
    </row>
    <row r="11" spans="1:99" ht="30.75" customHeight="1" x14ac:dyDescent="0.25">
      <c r="A11" s="192"/>
      <c r="B11" s="193"/>
      <c r="C11" s="192"/>
      <c r="D11" s="193"/>
      <c r="E11" s="194"/>
      <c r="F11" s="146"/>
      <c r="G11" s="214" t="s">
        <v>195</v>
      </c>
      <c r="H11" s="215"/>
      <c r="I11" s="216"/>
      <c r="J11" s="153"/>
      <c r="K11" s="5"/>
      <c r="L11" s="5"/>
      <c r="M11" s="5"/>
      <c r="N11" s="5"/>
      <c r="O11" s="5"/>
      <c r="P11" s="5"/>
      <c r="Q11" s="5"/>
      <c r="R11" s="139"/>
      <c r="S11" s="200"/>
      <c r="T11" s="201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5"/>
      <c r="AJ11" s="200"/>
      <c r="AK11" s="201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5"/>
      <c r="AY11" s="202"/>
      <c r="AZ11" s="203"/>
      <c r="BA11" s="204"/>
      <c r="BB11" s="204"/>
      <c r="BC11" s="204"/>
      <c r="BD11" s="204"/>
      <c r="BE11" s="192"/>
      <c r="BF11" s="192"/>
      <c r="BG11" s="192"/>
      <c r="BH11" s="192"/>
      <c r="BI11" s="192"/>
      <c r="BJ11" s="192"/>
      <c r="BK11" s="195"/>
      <c r="BL11" s="202"/>
      <c r="BM11" s="203"/>
      <c r="BN11" s="204"/>
      <c r="BO11" s="204"/>
      <c r="BP11" s="204"/>
      <c r="BQ11" s="204"/>
      <c r="BR11" s="192"/>
      <c r="BS11" s="192"/>
      <c r="BT11" s="192"/>
      <c r="BU11" s="192"/>
      <c r="BV11" s="192"/>
      <c r="BW11" s="192"/>
      <c r="BX11" s="195"/>
      <c r="BY11" s="202"/>
      <c r="BZ11" s="203"/>
      <c r="CA11" s="204"/>
      <c r="CB11" s="204"/>
      <c r="CC11" s="204"/>
      <c r="CD11" s="204"/>
      <c r="CE11" s="192"/>
      <c r="CF11" s="192"/>
      <c r="CG11" s="192"/>
      <c r="CH11" s="192"/>
      <c r="CI11" s="192"/>
      <c r="CJ11" s="192"/>
      <c r="CK11" s="195"/>
      <c r="CL11" s="201"/>
      <c r="CM11" s="192"/>
      <c r="CN11" s="192"/>
      <c r="CO11" s="192"/>
      <c r="CP11" s="192"/>
      <c r="CQ11" s="192"/>
      <c r="CR11" s="192"/>
      <c r="CS11" s="192"/>
      <c r="CT11" s="195"/>
      <c r="CU11" s="205"/>
    </row>
    <row r="12" spans="1:99" ht="102" customHeight="1" x14ac:dyDescent="0.25">
      <c r="A12" s="192"/>
      <c r="B12" s="193"/>
      <c r="C12" s="192"/>
      <c r="D12" s="193"/>
      <c r="E12" s="194"/>
      <c r="F12" s="147" t="s">
        <v>31</v>
      </c>
      <c r="G12" s="159" t="s">
        <v>193</v>
      </c>
      <c r="H12" s="83" t="s">
        <v>194</v>
      </c>
      <c r="I12" s="101" t="s">
        <v>37</v>
      </c>
      <c r="J12" s="154" t="s">
        <v>32</v>
      </c>
      <c r="K12" s="6" t="s">
        <v>33</v>
      </c>
      <c r="L12" s="6" t="s">
        <v>34</v>
      </c>
      <c r="M12" s="6" t="s">
        <v>35</v>
      </c>
      <c r="N12" s="6" t="s">
        <v>36</v>
      </c>
      <c r="O12" s="83" t="s">
        <v>197</v>
      </c>
      <c r="P12" s="83" t="s">
        <v>198</v>
      </c>
      <c r="Q12" s="83" t="s">
        <v>196</v>
      </c>
      <c r="R12" s="137" t="s">
        <v>37</v>
      </c>
      <c r="S12" s="7" t="s">
        <v>32</v>
      </c>
      <c r="T12" s="138" t="s">
        <v>201</v>
      </c>
      <c r="U12" s="115" t="s">
        <v>38</v>
      </c>
      <c r="V12" s="115" t="s">
        <v>36</v>
      </c>
      <c r="W12" s="83" t="s">
        <v>197</v>
      </c>
      <c r="X12" s="83" t="s">
        <v>198</v>
      </c>
      <c r="Y12" s="115" t="s">
        <v>37</v>
      </c>
      <c r="Z12" s="83" t="s">
        <v>199</v>
      </c>
      <c r="AA12" s="115" t="s">
        <v>32</v>
      </c>
      <c r="AB12" s="138" t="s">
        <v>201</v>
      </c>
      <c r="AC12" s="115" t="s">
        <v>38</v>
      </c>
      <c r="AD12" s="115" t="s">
        <v>36</v>
      </c>
      <c r="AE12" s="83" t="s">
        <v>197</v>
      </c>
      <c r="AF12" s="83" t="s">
        <v>198</v>
      </c>
      <c r="AG12" s="115" t="s">
        <v>37</v>
      </c>
      <c r="AH12" s="83" t="s">
        <v>196</v>
      </c>
      <c r="AI12" s="101" t="s">
        <v>199</v>
      </c>
      <c r="AJ12" s="7" t="s">
        <v>32</v>
      </c>
      <c r="AK12" s="138" t="s">
        <v>201</v>
      </c>
      <c r="AL12" s="115" t="s">
        <v>38</v>
      </c>
      <c r="AM12" s="115" t="s">
        <v>36</v>
      </c>
      <c r="AN12" s="83" t="s">
        <v>197</v>
      </c>
      <c r="AO12" s="115" t="s">
        <v>37</v>
      </c>
      <c r="AP12" s="83" t="s">
        <v>199</v>
      </c>
      <c r="AQ12" s="115" t="s">
        <v>32</v>
      </c>
      <c r="AR12" s="138" t="s">
        <v>201</v>
      </c>
      <c r="AS12" s="115" t="s">
        <v>38</v>
      </c>
      <c r="AT12" s="115" t="s">
        <v>36</v>
      </c>
      <c r="AU12" s="83" t="s">
        <v>197</v>
      </c>
      <c r="AV12" s="115" t="s">
        <v>37</v>
      </c>
      <c r="AW12" s="83" t="s">
        <v>196</v>
      </c>
      <c r="AX12" s="101" t="s">
        <v>199</v>
      </c>
      <c r="AY12" s="7" t="s">
        <v>32</v>
      </c>
      <c r="AZ12" s="138" t="s">
        <v>201</v>
      </c>
      <c r="BA12" s="115" t="s">
        <v>38</v>
      </c>
      <c r="BB12" s="115" t="s">
        <v>36</v>
      </c>
      <c r="BC12" s="83" t="s">
        <v>199</v>
      </c>
      <c r="BD12" s="115" t="s">
        <v>37</v>
      </c>
      <c r="BE12" s="115" t="s">
        <v>32</v>
      </c>
      <c r="BF12" s="138" t="s">
        <v>201</v>
      </c>
      <c r="BG12" s="115" t="s">
        <v>38</v>
      </c>
      <c r="BH12" s="115" t="s">
        <v>36</v>
      </c>
      <c r="BI12" s="115" t="s">
        <v>37</v>
      </c>
      <c r="BJ12" s="83" t="s">
        <v>196</v>
      </c>
      <c r="BK12" s="101" t="s">
        <v>199</v>
      </c>
      <c r="BL12" s="7" t="s">
        <v>32</v>
      </c>
      <c r="BM12" s="138" t="s">
        <v>201</v>
      </c>
      <c r="BN12" s="115" t="s">
        <v>38</v>
      </c>
      <c r="BO12" s="115" t="s">
        <v>36</v>
      </c>
      <c r="BP12" s="83" t="s">
        <v>199</v>
      </c>
      <c r="BQ12" s="115" t="s">
        <v>37</v>
      </c>
      <c r="BR12" s="115" t="s">
        <v>32</v>
      </c>
      <c r="BS12" s="138" t="s">
        <v>201</v>
      </c>
      <c r="BT12" s="115" t="s">
        <v>38</v>
      </c>
      <c r="BU12" s="115" t="s">
        <v>36</v>
      </c>
      <c r="BV12" s="115" t="s">
        <v>37</v>
      </c>
      <c r="BW12" s="83" t="s">
        <v>196</v>
      </c>
      <c r="BX12" s="101" t="s">
        <v>199</v>
      </c>
      <c r="BY12" s="7" t="s">
        <v>32</v>
      </c>
      <c r="BZ12" s="138" t="s">
        <v>201</v>
      </c>
      <c r="CA12" s="115" t="s">
        <v>38</v>
      </c>
      <c r="CB12" s="115" t="s">
        <v>36</v>
      </c>
      <c r="CC12" s="83" t="s">
        <v>199</v>
      </c>
      <c r="CD12" s="115" t="s">
        <v>37</v>
      </c>
      <c r="CE12" s="115" t="s">
        <v>32</v>
      </c>
      <c r="CF12" s="138" t="s">
        <v>201</v>
      </c>
      <c r="CG12" s="115" t="s">
        <v>38</v>
      </c>
      <c r="CH12" s="115" t="s">
        <v>36</v>
      </c>
      <c r="CI12" s="115" t="s">
        <v>37</v>
      </c>
      <c r="CJ12" s="83" t="s">
        <v>196</v>
      </c>
      <c r="CK12" s="101" t="s">
        <v>199</v>
      </c>
      <c r="CL12" s="114" t="s">
        <v>32</v>
      </c>
      <c r="CM12" s="115" t="s">
        <v>38</v>
      </c>
      <c r="CN12" s="115" t="s">
        <v>36</v>
      </c>
      <c r="CO12" s="83" t="s">
        <v>199</v>
      </c>
      <c r="CP12" s="115" t="s">
        <v>37</v>
      </c>
      <c r="CQ12" s="115" t="s">
        <v>38</v>
      </c>
      <c r="CR12" s="115" t="s">
        <v>37</v>
      </c>
      <c r="CS12" s="83" t="s">
        <v>196</v>
      </c>
      <c r="CT12" s="83" t="s">
        <v>199</v>
      </c>
      <c r="CU12" s="205"/>
    </row>
    <row r="13" spans="1:99" ht="15.75" x14ac:dyDescent="0.25">
      <c r="A13" s="8"/>
      <c r="B13" s="9">
        <v>1</v>
      </c>
      <c r="C13" s="9">
        <v>2</v>
      </c>
      <c r="D13" s="9"/>
      <c r="E13" s="10">
        <v>3</v>
      </c>
      <c r="F13" s="148">
        <v>4</v>
      </c>
      <c r="G13" s="160">
        <v>5</v>
      </c>
      <c r="H13" s="117">
        <v>6</v>
      </c>
      <c r="I13" s="161">
        <v>7</v>
      </c>
      <c r="J13" s="155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140">
        <v>16</v>
      </c>
      <c r="S13" s="9">
        <v>17</v>
      </c>
      <c r="T13" s="140">
        <v>18</v>
      </c>
      <c r="U13" s="9">
        <v>19</v>
      </c>
      <c r="V13" s="140">
        <v>20</v>
      </c>
      <c r="W13" s="9">
        <v>21</v>
      </c>
      <c r="X13" s="140">
        <v>22</v>
      </c>
      <c r="Y13" s="9">
        <v>23</v>
      </c>
      <c r="Z13" s="140">
        <v>24</v>
      </c>
      <c r="AA13" s="9">
        <v>25</v>
      </c>
      <c r="AB13" s="140">
        <v>26</v>
      </c>
      <c r="AC13" s="9">
        <v>27</v>
      </c>
      <c r="AD13" s="140">
        <v>28</v>
      </c>
      <c r="AE13" s="9">
        <v>29</v>
      </c>
      <c r="AF13" s="140">
        <v>30</v>
      </c>
      <c r="AG13" s="9">
        <v>31</v>
      </c>
      <c r="AH13" s="140">
        <v>32</v>
      </c>
      <c r="AI13" s="9">
        <v>33</v>
      </c>
      <c r="AJ13" s="140">
        <v>34</v>
      </c>
      <c r="AK13" s="9">
        <v>35</v>
      </c>
      <c r="AL13" s="140">
        <v>36</v>
      </c>
      <c r="AM13" s="9">
        <v>37</v>
      </c>
      <c r="AN13" s="140">
        <v>38</v>
      </c>
      <c r="AO13" s="9">
        <v>39</v>
      </c>
      <c r="AP13" s="140">
        <v>40</v>
      </c>
      <c r="AQ13" s="9">
        <v>41</v>
      </c>
      <c r="AR13" s="140">
        <v>42</v>
      </c>
      <c r="AS13" s="9">
        <v>43</v>
      </c>
      <c r="AT13" s="140">
        <v>44</v>
      </c>
      <c r="AU13" s="9">
        <v>45</v>
      </c>
      <c r="AV13" s="140">
        <v>46</v>
      </c>
      <c r="AW13" s="9">
        <v>47</v>
      </c>
      <c r="AX13" s="140">
        <v>48</v>
      </c>
      <c r="AY13" s="9">
        <v>49</v>
      </c>
      <c r="AZ13" s="140">
        <v>50</v>
      </c>
      <c r="BA13" s="9">
        <v>51</v>
      </c>
      <c r="BB13" s="140">
        <v>52</v>
      </c>
      <c r="BC13" s="9">
        <v>53</v>
      </c>
      <c r="BD13" s="140">
        <v>54</v>
      </c>
      <c r="BE13" s="9">
        <v>55</v>
      </c>
      <c r="BF13" s="140">
        <v>56</v>
      </c>
      <c r="BG13" s="9">
        <v>57</v>
      </c>
      <c r="BH13" s="140">
        <v>58</v>
      </c>
      <c r="BI13" s="9">
        <v>59</v>
      </c>
      <c r="BJ13" s="140">
        <v>60</v>
      </c>
      <c r="BK13" s="9">
        <v>61</v>
      </c>
      <c r="BL13" s="140">
        <v>62</v>
      </c>
      <c r="BM13" s="9">
        <v>63</v>
      </c>
      <c r="BN13" s="140">
        <v>64</v>
      </c>
      <c r="BO13" s="9">
        <v>65</v>
      </c>
      <c r="BP13" s="140">
        <v>66</v>
      </c>
      <c r="BQ13" s="9">
        <v>67</v>
      </c>
      <c r="BR13" s="140">
        <v>68</v>
      </c>
      <c r="BS13" s="9">
        <v>69</v>
      </c>
      <c r="BT13" s="140">
        <v>70</v>
      </c>
      <c r="BU13" s="9">
        <v>71</v>
      </c>
      <c r="BV13" s="140">
        <v>72</v>
      </c>
      <c r="BW13" s="9">
        <v>73</v>
      </c>
      <c r="BX13" s="140">
        <v>74</v>
      </c>
      <c r="BY13" s="9">
        <v>75</v>
      </c>
      <c r="BZ13" s="140">
        <v>76</v>
      </c>
      <c r="CA13" s="9">
        <v>77</v>
      </c>
      <c r="CB13" s="140">
        <v>78</v>
      </c>
      <c r="CC13" s="9">
        <v>79</v>
      </c>
      <c r="CD13" s="140">
        <v>80</v>
      </c>
      <c r="CE13" s="9">
        <v>81</v>
      </c>
      <c r="CF13" s="140">
        <v>82</v>
      </c>
      <c r="CG13" s="9">
        <v>83</v>
      </c>
      <c r="CH13" s="140">
        <v>84</v>
      </c>
      <c r="CI13" s="9">
        <v>85</v>
      </c>
      <c r="CJ13" s="140">
        <v>86</v>
      </c>
      <c r="CK13" s="9">
        <v>87</v>
      </c>
      <c r="CL13" s="140">
        <v>88</v>
      </c>
      <c r="CM13" s="9">
        <v>89</v>
      </c>
      <c r="CN13" s="140">
        <v>90</v>
      </c>
      <c r="CO13" s="9">
        <v>91</v>
      </c>
      <c r="CP13" s="140">
        <v>92</v>
      </c>
      <c r="CQ13" s="9">
        <v>93</v>
      </c>
      <c r="CR13" s="140">
        <v>94</v>
      </c>
      <c r="CS13" s="9">
        <v>95</v>
      </c>
      <c r="CT13" s="140">
        <v>96</v>
      </c>
      <c r="CU13" s="205"/>
    </row>
    <row r="14" spans="1:99" x14ac:dyDescent="0.25">
      <c r="A14" s="11">
        <v>1</v>
      </c>
      <c r="B14" s="12"/>
      <c r="C14" s="13" t="s">
        <v>39</v>
      </c>
      <c r="D14" s="12"/>
      <c r="E14" s="179" t="s">
        <v>51</v>
      </c>
      <c r="F14" s="149">
        <f>SUM(J14:Q14)</f>
        <v>60</v>
      </c>
      <c r="G14" s="162"/>
      <c r="H14" s="118"/>
      <c r="I14" s="163"/>
      <c r="J14" s="156">
        <f t="shared" ref="J14:J27" si="0">SUM(S14+AA14+AJ14+AQ14)</f>
        <v>0</v>
      </c>
      <c r="K14" s="15">
        <v>0</v>
      </c>
      <c r="L14" s="16">
        <v>0</v>
      </c>
      <c r="M14" s="14">
        <v>0</v>
      </c>
      <c r="N14" s="14"/>
      <c r="O14" s="14"/>
      <c r="P14" s="14">
        <v>60</v>
      </c>
      <c r="Q14" s="14"/>
      <c r="R14" s="141">
        <f>SUM(Y14+AG14+AO14+AV14)</f>
        <v>0</v>
      </c>
      <c r="S14" s="18">
        <v>0</v>
      </c>
      <c r="T14" s="125"/>
      <c r="U14" s="19">
        <v>0</v>
      </c>
      <c r="V14" s="19"/>
      <c r="W14" s="19"/>
      <c r="X14" s="19">
        <v>30</v>
      </c>
      <c r="Y14" s="20">
        <v>0</v>
      </c>
      <c r="Z14" s="20"/>
      <c r="AA14" s="19">
        <v>0</v>
      </c>
      <c r="AB14" s="19"/>
      <c r="AC14" s="19">
        <v>0</v>
      </c>
      <c r="AD14" s="113"/>
      <c r="AE14" s="113"/>
      <c r="AF14" s="113">
        <v>30</v>
      </c>
      <c r="AG14" s="113">
        <v>0</v>
      </c>
      <c r="AH14" s="113"/>
      <c r="AI14" s="21"/>
      <c r="AJ14" s="112"/>
      <c r="AK14" s="119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21"/>
      <c r="AY14" s="112"/>
      <c r="AZ14" s="119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21"/>
      <c r="BL14" s="112"/>
      <c r="BM14" s="119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21"/>
      <c r="BY14" s="112"/>
      <c r="BZ14" s="119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21"/>
      <c r="CL14" s="119"/>
      <c r="CM14" s="14"/>
      <c r="CN14" s="14"/>
      <c r="CO14" s="14"/>
      <c r="CP14" s="14"/>
      <c r="CQ14" s="14"/>
      <c r="CR14" s="14"/>
      <c r="CS14" s="14"/>
      <c r="CT14" s="21"/>
      <c r="CU14" s="22">
        <v>0</v>
      </c>
    </row>
    <row r="15" spans="1:99" x14ac:dyDescent="0.25">
      <c r="A15" s="11">
        <v>2</v>
      </c>
      <c r="B15" s="14" t="s">
        <v>40</v>
      </c>
      <c r="C15" s="13" t="s">
        <v>41</v>
      </c>
      <c r="D15" s="14" t="s">
        <v>42</v>
      </c>
      <c r="E15" s="17" t="s">
        <v>43</v>
      </c>
      <c r="F15" s="149">
        <f t="shared" ref="F15" si="1">SUM(J15:Q15)</f>
        <v>120</v>
      </c>
      <c r="G15" s="162"/>
      <c r="H15" s="118"/>
      <c r="I15" s="163"/>
      <c r="J15" s="156">
        <f t="shared" si="0"/>
        <v>0</v>
      </c>
      <c r="K15" s="15">
        <v>0</v>
      </c>
      <c r="L15" s="16">
        <v>0</v>
      </c>
      <c r="M15" s="14">
        <v>0</v>
      </c>
      <c r="N15" s="14"/>
      <c r="O15" s="14">
        <v>120</v>
      </c>
      <c r="P15" s="14"/>
      <c r="Q15" s="14"/>
      <c r="R15" s="141">
        <f>SUM(Y15+AG15+AO15+AV15)</f>
        <v>6</v>
      </c>
      <c r="S15" s="18">
        <v>0</v>
      </c>
      <c r="T15" s="125"/>
      <c r="U15" s="19">
        <v>0</v>
      </c>
      <c r="V15" s="19"/>
      <c r="W15" s="19">
        <v>30</v>
      </c>
      <c r="X15" s="19"/>
      <c r="Y15" s="20">
        <v>2</v>
      </c>
      <c r="Z15" s="20"/>
      <c r="AA15" s="113">
        <v>0</v>
      </c>
      <c r="AB15" s="113"/>
      <c r="AC15" s="113">
        <v>0</v>
      </c>
      <c r="AD15" s="113"/>
      <c r="AE15" s="113">
        <v>30</v>
      </c>
      <c r="AF15" s="113"/>
      <c r="AG15" s="113">
        <v>1</v>
      </c>
      <c r="AH15" s="113"/>
      <c r="AI15" s="21"/>
      <c r="AJ15" s="112">
        <v>0</v>
      </c>
      <c r="AK15" s="119"/>
      <c r="AL15" s="113">
        <v>0</v>
      </c>
      <c r="AM15" s="113"/>
      <c r="AN15" s="113">
        <v>30</v>
      </c>
      <c r="AO15" s="113">
        <v>1</v>
      </c>
      <c r="AP15" s="113"/>
      <c r="AQ15" s="113">
        <v>0</v>
      </c>
      <c r="AR15" s="113"/>
      <c r="AS15" s="113">
        <v>0</v>
      </c>
      <c r="AT15" s="113"/>
      <c r="AU15" s="113">
        <v>30</v>
      </c>
      <c r="AV15" s="113">
        <v>2</v>
      </c>
      <c r="AW15" s="113"/>
      <c r="AX15" s="21"/>
      <c r="AY15" s="112"/>
      <c r="AZ15" s="119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21"/>
      <c r="BL15" s="112"/>
      <c r="BM15" s="119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21"/>
      <c r="BY15" s="112"/>
      <c r="BZ15" s="119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21"/>
      <c r="CL15" s="119"/>
      <c r="CM15" s="14"/>
      <c r="CN15" s="14"/>
      <c r="CO15" s="14"/>
      <c r="CP15" s="14"/>
      <c r="CQ15" s="14"/>
      <c r="CR15" s="14"/>
      <c r="CS15" s="14"/>
      <c r="CT15" s="21"/>
      <c r="CU15" s="22"/>
    </row>
    <row r="16" spans="1:99" x14ac:dyDescent="0.25">
      <c r="A16" s="23">
        <v>3</v>
      </c>
      <c r="B16" s="24" t="s">
        <v>44</v>
      </c>
      <c r="C16" s="20" t="s">
        <v>45</v>
      </c>
      <c r="D16" s="20" t="s">
        <v>44</v>
      </c>
      <c r="E16" s="17" t="s">
        <v>43</v>
      </c>
      <c r="F16" s="180">
        <f>SUM(J16:Q16)+H16</f>
        <v>180</v>
      </c>
      <c r="G16" s="162" t="s">
        <v>200</v>
      </c>
      <c r="H16" s="118">
        <v>12</v>
      </c>
      <c r="I16" s="163">
        <v>3</v>
      </c>
      <c r="J16" s="156">
        <f t="shared" si="0"/>
        <v>48</v>
      </c>
      <c r="K16" s="14">
        <f t="shared" ref="K16:K22" si="2">SUM(U16+AC16+AL16+AS16)</f>
        <v>120</v>
      </c>
      <c r="L16" s="16">
        <v>0</v>
      </c>
      <c r="M16" s="14">
        <v>0</v>
      </c>
      <c r="N16" s="14">
        <f t="shared" ref="N16:N27" si="3">SUM(V16+AD16+AM16+AT16)</f>
        <v>0</v>
      </c>
      <c r="O16" s="14"/>
      <c r="P16" s="14"/>
      <c r="Q16" s="14"/>
      <c r="R16" s="141">
        <v>14</v>
      </c>
      <c r="S16" s="18">
        <v>24</v>
      </c>
      <c r="T16" s="122">
        <v>6</v>
      </c>
      <c r="U16" s="134">
        <v>60</v>
      </c>
      <c r="V16" s="134">
        <v>0</v>
      </c>
      <c r="W16" s="134"/>
      <c r="X16" s="134"/>
      <c r="Y16" s="20">
        <v>9</v>
      </c>
      <c r="Z16" s="20"/>
      <c r="AA16" s="19">
        <v>24</v>
      </c>
      <c r="AB16" s="116">
        <v>6</v>
      </c>
      <c r="AC16" s="134">
        <v>60</v>
      </c>
      <c r="AD16" s="134">
        <v>0</v>
      </c>
      <c r="AE16" s="134"/>
      <c r="AF16" s="134"/>
      <c r="AG16" s="20">
        <v>8</v>
      </c>
      <c r="AH16" s="20"/>
      <c r="AI16" s="102"/>
      <c r="AJ16" s="112"/>
      <c r="AK16" s="119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21"/>
      <c r="AY16" s="112"/>
      <c r="AZ16" s="119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21"/>
      <c r="BL16" s="112"/>
      <c r="BM16" s="119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21"/>
      <c r="BY16" s="112"/>
      <c r="BZ16" s="119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21"/>
      <c r="CL16" s="119"/>
      <c r="CM16" s="14"/>
      <c r="CN16" s="14"/>
      <c r="CO16" s="14"/>
      <c r="CP16" s="14"/>
      <c r="CQ16" s="14"/>
      <c r="CR16" s="14"/>
      <c r="CS16" s="14"/>
      <c r="CT16" s="21"/>
      <c r="CU16" s="22">
        <v>0</v>
      </c>
    </row>
    <row r="17" spans="1:99" x14ac:dyDescent="0.25">
      <c r="A17" s="23">
        <v>4</v>
      </c>
      <c r="B17" s="24" t="s">
        <v>46</v>
      </c>
      <c r="C17" s="20" t="s">
        <v>47</v>
      </c>
      <c r="D17" s="20" t="s">
        <v>44</v>
      </c>
      <c r="E17" s="17" t="s">
        <v>43</v>
      </c>
      <c r="F17" s="180">
        <f t="shared" ref="F17:F72" si="4">SUM(J17:Q17)+H17</f>
        <v>120</v>
      </c>
      <c r="G17" s="162" t="s">
        <v>200</v>
      </c>
      <c r="H17" s="118">
        <v>2</v>
      </c>
      <c r="I17" s="163">
        <v>2</v>
      </c>
      <c r="J17" s="156">
        <f t="shared" si="0"/>
        <v>38</v>
      </c>
      <c r="K17" s="14">
        <f t="shared" si="2"/>
        <v>55</v>
      </c>
      <c r="L17" s="16">
        <v>0</v>
      </c>
      <c r="M17" s="14">
        <v>0</v>
      </c>
      <c r="N17" s="14">
        <f t="shared" si="3"/>
        <v>25</v>
      </c>
      <c r="O17" s="14"/>
      <c r="P17" s="14"/>
      <c r="Q17" s="14"/>
      <c r="R17" s="141">
        <v>8</v>
      </c>
      <c r="S17" s="133">
        <v>20</v>
      </c>
      <c r="T17" s="124"/>
      <c r="U17" s="25">
        <v>24</v>
      </c>
      <c r="V17" s="25">
        <v>10</v>
      </c>
      <c r="W17" s="25"/>
      <c r="X17" s="25"/>
      <c r="Y17" s="20">
        <v>5</v>
      </c>
      <c r="Z17" s="20"/>
      <c r="AA17" s="26">
        <v>18</v>
      </c>
      <c r="AB17" s="136">
        <v>2</v>
      </c>
      <c r="AC17" s="26">
        <v>31</v>
      </c>
      <c r="AD17" s="25">
        <v>15</v>
      </c>
      <c r="AE17" s="25"/>
      <c r="AF17" s="25"/>
      <c r="AG17" s="23">
        <v>5</v>
      </c>
      <c r="AH17" s="23"/>
      <c r="AI17" s="31"/>
      <c r="AJ17" s="112"/>
      <c r="AK17" s="119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21"/>
      <c r="AY17" s="112"/>
      <c r="AZ17" s="119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21"/>
      <c r="BL17" s="112"/>
      <c r="BM17" s="119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21"/>
      <c r="BY17" s="112"/>
      <c r="BZ17" s="119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21"/>
      <c r="CL17" s="119"/>
      <c r="CM17" s="14"/>
      <c r="CN17" s="14"/>
      <c r="CO17" s="14"/>
      <c r="CP17" s="14"/>
      <c r="CQ17" s="14"/>
      <c r="CR17" s="14"/>
      <c r="CS17" s="14"/>
      <c r="CT17" s="21"/>
      <c r="CU17" s="22">
        <v>10</v>
      </c>
    </row>
    <row r="18" spans="1:99" x14ac:dyDescent="0.25">
      <c r="A18" s="23">
        <v>5</v>
      </c>
      <c r="B18" s="24" t="s">
        <v>48</v>
      </c>
      <c r="C18" s="20" t="s">
        <v>49</v>
      </c>
      <c r="D18" s="20" t="s">
        <v>50</v>
      </c>
      <c r="E18" s="17" t="s">
        <v>51</v>
      </c>
      <c r="F18" s="149">
        <f t="shared" si="4"/>
        <v>14</v>
      </c>
      <c r="G18" s="162" t="s">
        <v>200</v>
      </c>
      <c r="H18" s="118">
        <v>0</v>
      </c>
      <c r="I18" s="163">
        <v>0</v>
      </c>
      <c r="J18" s="156">
        <f t="shared" si="0"/>
        <v>8</v>
      </c>
      <c r="K18" s="14">
        <f t="shared" si="2"/>
        <v>6</v>
      </c>
      <c r="L18" s="16">
        <v>0</v>
      </c>
      <c r="M18" s="14">
        <v>0</v>
      </c>
      <c r="N18" s="14">
        <f t="shared" si="3"/>
        <v>0</v>
      </c>
      <c r="O18" s="14"/>
      <c r="P18" s="14"/>
      <c r="Q18" s="14"/>
      <c r="R18" s="141">
        <f>SUM(Y18+AG18+AO18+AV18)</f>
        <v>1</v>
      </c>
      <c r="S18" s="27">
        <v>8</v>
      </c>
      <c r="T18" s="126"/>
      <c r="U18" s="25">
        <v>6</v>
      </c>
      <c r="V18" s="25">
        <v>0</v>
      </c>
      <c r="W18" s="25"/>
      <c r="X18" s="25"/>
      <c r="Y18" s="20">
        <v>1</v>
      </c>
      <c r="Z18" s="20"/>
      <c r="AA18" s="26">
        <v>0</v>
      </c>
      <c r="AB18" s="26"/>
      <c r="AC18" s="26">
        <v>0</v>
      </c>
      <c r="AD18" s="25">
        <v>0</v>
      </c>
      <c r="AE18" s="25"/>
      <c r="AF18" s="25"/>
      <c r="AG18" s="23">
        <v>0</v>
      </c>
      <c r="AH18" s="23"/>
      <c r="AI18" s="31"/>
      <c r="AJ18" s="112"/>
      <c r="AK18" s="119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21"/>
      <c r="AY18" s="112"/>
      <c r="AZ18" s="119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21"/>
      <c r="BL18" s="112"/>
      <c r="BM18" s="119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21"/>
      <c r="BY18" s="112"/>
      <c r="BZ18" s="119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21"/>
      <c r="CL18" s="119"/>
      <c r="CM18" s="14"/>
      <c r="CN18" s="14"/>
      <c r="CO18" s="14"/>
      <c r="CP18" s="14"/>
      <c r="CQ18" s="14"/>
      <c r="CR18" s="14"/>
      <c r="CS18" s="14"/>
      <c r="CT18" s="21"/>
      <c r="CU18" s="22">
        <v>0</v>
      </c>
    </row>
    <row r="19" spans="1:99" x14ac:dyDescent="0.25">
      <c r="A19" s="23">
        <v>6</v>
      </c>
      <c r="B19" s="24" t="s">
        <v>52</v>
      </c>
      <c r="C19" s="20" t="s">
        <v>53</v>
      </c>
      <c r="D19" s="20" t="s">
        <v>50</v>
      </c>
      <c r="E19" s="17" t="s">
        <v>43</v>
      </c>
      <c r="F19" s="149">
        <f t="shared" si="4"/>
        <v>170</v>
      </c>
      <c r="G19" s="162" t="s">
        <v>200</v>
      </c>
      <c r="H19" s="118">
        <v>12</v>
      </c>
      <c r="I19" s="163">
        <v>3</v>
      </c>
      <c r="J19" s="156">
        <f t="shared" si="0"/>
        <v>48</v>
      </c>
      <c r="K19" s="14">
        <f t="shared" si="2"/>
        <v>60</v>
      </c>
      <c r="L19" s="16">
        <v>0</v>
      </c>
      <c r="M19" s="14">
        <v>0</v>
      </c>
      <c r="N19" s="14">
        <f t="shared" si="3"/>
        <v>50</v>
      </c>
      <c r="O19" s="14"/>
      <c r="P19" s="14"/>
      <c r="Q19" s="14"/>
      <c r="R19" s="141">
        <v>11</v>
      </c>
      <c r="S19" s="27">
        <v>0</v>
      </c>
      <c r="T19" s="126"/>
      <c r="U19" s="25">
        <v>0</v>
      </c>
      <c r="V19" s="25">
        <v>0</v>
      </c>
      <c r="W19" s="25"/>
      <c r="X19" s="25"/>
      <c r="Y19" s="20">
        <v>0</v>
      </c>
      <c r="Z19" s="20"/>
      <c r="AA19" s="25">
        <v>24</v>
      </c>
      <c r="AB19" s="145">
        <v>6</v>
      </c>
      <c r="AC19" s="25">
        <v>30</v>
      </c>
      <c r="AD19" s="25">
        <v>25</v>
      </c>
      <c r="AE19" s="25"/>
      <c r="AF19" s="25"/>
      <c r="AG19" s="30">
        <v>7</v>
      </c>
      <c r="AH19" s="30"/>
      <c r="AI19" s="33"/>
      <c r="AJ19" s="28">
        <v>24</v>
      </c>
      <c r="AK19" s="124">
        <v>6</v>
      </c>
      <c r="AL19" s="26">
        <v>30</v>
      </c>
      <c r="AM19" s="25">
        <v>25</v>
      </c>
      <c r="AN19" s="25"/>
      <c r="AO19" s="23">
        <v>7</v>
      </c>
      <c r="AP19" s="23"/>
      <c r="AQ19" s="113"/>
      <c r="AR19" s="113"/>
      <c r="AS19" s="113"/>
      <c r="AT19" s="113"/>
      <c r="AU19" s="113"/>
      <c r="AV19" s="113"/>
      <c r="AW19" s="113"/>
      <c r="AX19" s="21"/>
      <c r="AY19" s="112"/>
      <c r="AZ19" s="119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21"/>
      <c r="BL19" s="112"/>
      <c r="BM19" s="119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21"/>
      <c r="BY19" s="112"/>
      <c r="BZ19" s="119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21"/>
      <c r="CL19" s="119"/>
      <c r="CM19" s="14"/>
      <c r="CN19" s="14"/>
      <c r="CO19" s="14"/>
      <c r="CP19" s="14"/>
      <c r="CQ19" s="14"/>
      <c r="CR19" s="14"/>
      <c r="CS19" s="14"/>
      <c r="CT19" s="21"/>
      <c r="CU19" s="22">
        <v>14</v>
      </c>
    </row>
    <row r="20" spans="1:99" x14ac:dyDescent="0.25">
      <c r="A20" s="23">
        <v>7</v>
      </c>
      <c r="B20" s="24" t="s">
        <v>54</v>
      </c>
      <c r="C20" s="20" t="s">
        <v>55</v>
      </c>
      <c r="D20" s="20" t="s">
        <v>50</v>
      </c>
      <c r="E20" s="17" t="s">
        <v>51</v>
      </c>
      <c r="F20" s="149">
        <f t="shared" si="4"/>
        <v>50</v>
      </c>
      <c r="G20" s="162" t="s">
        <v>200</v>
      </c>
      <c r="H20" s="118">
        <v>4</v>
      </c>
      <c r="I20" s="163">
        <v>1</v>
      </c>
      <c r="J20" s="156">
        <f t="shared" si="0"/>
        <v>16</v>
      </c>
      <c r="K20" s="14">
        <f t="shared" si="2"/>
        <v>30</v>
      </c>
      <c r="L20" s="16">
        <v>0</v>
      </c>
      <c r="M20" s="14">
        <v>0</v>
      </c>
      <c r="N20" s="14">
        <f t="shared" si="3"/>
        <v>0</v>
      </c>
      <c r="O20" s="14"/>
      <c r="P20" s="14"/>
      <c r="Q20" s="14"/>
      <c r="R20" s="141">
        <v>4</v>
      </c>
      <c r="S20" s="27">
        <v>16</v>
      </c>
      <c r="T20" s="124">
        <v>4</v>
      </c>
      <c r="U20" s="25">
        <v>30</v>
      </c>
      <c r="V20" s="25">
        <v>0</v>
      </c>
      <c r="W20" s="25"/>
      <c r="X20" s="25"/>
      <c r="Y20" s="20">
        <v>5</v>
      </c>
      <c r="Z20" s="20"/>
      <c r="AA20" s="26">
        <v>0</v>
      </c>
      <c r="AB20" s="26"/>
      <c r="AC20" s="26">
        <v>0</v>
      </c>
      <c r="AD20" s="25">
        <v>0</v>
      </c>
      <c r="AE20" s="25"/>
      <c r="AF20" s="25"/>
      <c r="AG20" s="23">
        <v>0</v>
      </c>
      <c r="AH20" s="23"/>
      <c r="AI20" s="31"/>
      <c r="AJ20" s="112"/>
      <c r="AK20" s="119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21"/>
      <c r="AY20" s="112"/>
      <c r="AZ20" s="119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21"/>
      <c r="BL20" s="112"/>
      <c r="BM20" s="119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21"/>
      <c r="BY20" s="112"/>
      <c r="BZ20" s="119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21"/>
      <c r="CL20" s="119"/>
      <c r="CM20" s="14"/>
      <c r="CN20" s="14"/>
      <c r="CO20" s="14"/>
      <c r="CP20" s="14"/>
      <c r="CQ20" s="14"/>
      <c r="CR20" s="14"/>
      <c r="CS20" s="14"/>
      <c r="CT20" s="21"/>
      <c r="CU20" s="22">
        <v>0</v>
      </c>
    </row>
    <row r="21" spans="1:99" x14ac:dyDescent="0.25">
      <c r="A21" s="23">
        <v>8</v>
      </c>
      <c r="B21" s="24" t="s">
        <v>56</v>
      </c>
      <c r="C21" s="20" t="s">
        <v>57</v>
      </c>
      <c r="D21" s="20" t="s">
        <v>42</v>
      </c>
      <c r="E21" s="17" t="s">
        <v>51</v>
      </c>
      <c r="F21" s="149">
        <f t="shared" si="4"/>
        <v>25</v>
      </c>
      <c r="G21" s="162" t="s">
        <v>200</v>
      </c>
      <c r="H21" s="118">
        <v>3</v>
      </c>
      <c r="I21" s="163">
        <v>0</v>
      </c>
      <c r="J21" s="156">
        <f t="shared" si="0"/>
        <v>12</v>
      </c>
      <c r="K21" s="14">
        <f t="shared" si="2"/>
        <v>0</v>
      </c>
      <c r="L21" s="16">
        <v>0</v>
      </c>
      <c r="M21" s="14">
        <v>0</v>
      </c>
      <c r="N21" s="14">
        <f t="shared" si="3"/>
        <v>10</v>
      </c>
      <c r="O21" s="14"/>
      <c r="P21" s="14"/>
      <c r="Q21" s="14"/>
      <c r="R21" s="141">
        <f t="shared" ref="R21:R26" si="5">SUM(Y21+AG21+AO21+AV21)</f>
        <v>2</v>
      </c>
      <c r="S21" s="28">
        <v>12</v>
      </c>
      <c r="T21" s="124">
        <v>3</v>
      </c>
      <c r="U21" s="26">
        <v>0</v>
      </c>
      <c r="V21" s="25">
        <v>10</v>
      </c>
      <c r="W21" s="25"/>
      <c r="X21" s="25"/>
      <c r="Y21" s="20">
        <v>2</v>
      </c>
      <c r="Z21" s="20"/>
      <c r="AA21" s="26">
        <v>0</v>
      </c>
      <c r="AB21" s="26"/>
      <c r="AC21" s="26">
        <v>0</v>
      </c>
      <c r="AD21" s="25">
        <v>0</v>
      </c>
      <c r="AE21" s="25"/>
      <c r="AF21" s="25"/>
      <c r="AG21" s="23">
        <v>0</v>
      </c>
      <c r="AH21" s="23"/>
      <c r="AI21" s="31"/>
      <c r="AJ21" s="112"/>
      <c r="AK21" s="119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21"/>
      <c r="AY21" s="112"/>
      <c r="AZ21" s="119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21"/>
      <c r="BL21" s="112"/>
      <c r="BM21" s="119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21"/>
      <c r="BY21" s="112"/>
      <c r="BZ21" s="119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21"/>
      <c r="CL21" s="119"/>
      <c r="CM21" s="14"/>
      <c r="CN21" s="14"/>
      <c r="CO21" s="14"/>
      <c r="CP21" s="14"/>
      <c r="CQ21" s="14"/>
      <c r="CR21" s="14"/>
      <c r="CS21" s="14"/>
      <c r="CT21" s="21"/>
      <c r="CU21" s="22">
        <v>0</v>
      </c>
    </row>
    <row r="22" spans="1:99" x14ac:dyDescent="0.25">
      <c r="A22" s="23">
        <v>9</v>
      </c>
      <c r="B22" s="24" t="s">
        <v>58</v>
      </c>
      <c r="C22" s="20" t="s">
        <v>59</v>
      </c>
      <c r="D22" s="20" t="s">
        <v>50</v>
      </c>
      <c r="E22" s="17" t="s">
        <v>51</v>
      </c>
      <c r="F22" s="149">
        <f t="shared" si="4"/>
        <v>30</v>
      </c>
      <c r="G22" s="162" t="s">
        <v>200</v>
      </c>
      <c r="H22" s="118">
        <v>2</v>
      </c>
      <c r="I22" s="163">
        <v>0</v>
      </c>
      <c r="J22" s="156">
        <f t="shared" si="0"/>
        <v>8</v>
      </c>
      <c r="K22" s="14">
        <f t="shared" si="2"/>
        <v>0</v>
      </c>
      <c r="L22" s="16">
        <v>0</v>
      </c>
      <c r="M22" s="14">
        <v>0</v>
      </c>
      <c r="N22" s="14">
        <f t="shared" si="3"/>
        <v>20</v>
      </c>
      <c r="O22" s="14"/>
      <c r="P22" s="14"/>
      <c r="Q22" s="14"/>
      <c r="R22" s="141">
        <f t="shared" si="5"/>
        <v>2</v>
      </c>
      <c r="S22" s="27">
        <v>8</v>
      </c>
      <c r="T22" s="124">
        <v>2</v>
      </c>
      <c r="U22" s="25">
        <v>0</v>
      </c>
      <c r="V22" s="25">
        <v>20</v>
      </c>
      <c r="W22" s="25"/>
      <c r="X22" s="25"/>
      <c r="Y22" s="20">
        <v>2</v>
      </c>
      <c r="Z22" s="20"/>
      <c r="AA22" s="26">
        <v>0</v>
      </c>
      <c r="AB22" s="26"/>
      <c r="AC22" s="26">
        <v>0</v>
      </c>
      <c r="AD22" s="25">
        <v>0</v>
      </c>
      <c r="AE22" s="25"/>
      <c r="AF22" s="25"/>
      <c r="AG22" s="23">
        <v>0</v>
      </c>
      <c r="AH22" s="23"/>
      <c r="AI22" s="31"/>
      <c r="AJ22" s="112"/>
      <c r="AK22" s="119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21"/>
      <c r="AY22" s="112"/>
      <c r="AZ22" s="119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21"/>
      <c r="BL22" s="112"/>
      <c r="BM22" s="119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21"/>
      <c r="BY22" s="112"/>
      <c r="BZ22" s="119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21"/>
      <c r="CL22" s="119"/>
      <c r="CM22" s="14"/>
      <c r="CN22" s="14"/>
      <c r="CO22" s="14"/>
      <c r="CP22" s="14"/>
      <c r="CQ22" s="14"/>
      <c r="CR22" s="14"/>
      <c r="CS22" s="14"/>
      <c r="CT22" s="21"/>
      <c r="CU22" s="22">
        <v>0</v>
      </c>
    </row>
    <row r="23" spans="1:99" ht="27" x14ac:dyDescent="0.25">
      <c r="A23" s="23">
        <v>10</v>
      </c>
      <c r="B23" s="24" t="s">
        <v>60</v>
      </c>
      <c r="C23" s="20" t="s">
        <v>61</v>
      </c>
      <c r="D23" s="20" t="s">
        <v>62</v>
      </c>
      <c r="E23" s="17" t="s">
        <v>51</v>
      </c>
      <c r="F23" s="149">
        <f t="shared" si="4"/>
        <v>30</v>
      </c>
      <c r="G23" s="162" t="s">
        <v>200</v>
      </c>
      <c r="H23" s="118">
        <v>3</v>
      </c>
      <c r="I23" s="163">
        <v>0</v>
      </c>
      <c r="J23" s="156">
        <f t="shared" si="0"/>
        <v>12</v>
      </c>
      <c r="K23" s="14">
        <v>0</v>
      </c>
      <c r="L23" s="16">
        <v>15</v>
      </c>
      <c r="M23" s="14">
        <v>0</v>
      </c>
      <c r="N23" s="14">
        <f t="shared" si="3"/>
        <v>0</v>
      </c>
      <c r="O23" s="14"/>
      <c r="P23" s="14"/>
      <c r="Q23" s="14"/>
      <c r="R23" s="141">
        <f t="shared" si="5"/>
        <v>2</v>
      </c>
      <c r="S23" s="27">
        <v>0</v>
      </c>
      <c r="T23" s="126"/>
      <c r="U23" s="25">
        <v>0</v>
      </c>
      <c r="V23" s="25">
        <v>0</v>
      </c>
      <c r="W23" s="25"/>
      <c r="X23" s="25"/>
      <c r="Y23" s="20">
        <v>0</v>
      </c>
      <c r="Z23" s="20"/>
      <c r="AA23" s="26">
        <v>12</v>
      </c>
      <c r="AB23" s="136">
        <v>3</v>
      </c>
      <c r="AC23" s="135">
        <v>15</v>
      </c>
      <c r="AD23" s="25">
        <v>0</v>
      </c>
      <c r="AE23" s="25"/>
      <c r="AF23" s="25"/>
      <c r="AG23" s="23">
        <v>2</v>
      </c>
      <c r="AH23" s="23"/>
      <c r="AI23" s="31"/>
      <c r="AJ23" s="112"/>
      <c r="AK23" s="119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21"/>
      <c r="AY23" s="112"/>
      <c r="AZ23" s="119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21"/>
      <c r="BL23" s="112"/>
      <c r="BM23" s="119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21"/>
      <c r="BY23" s="112"/>
      <c r="BZ23" s="119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21"/>
      <c r="CL23" s="119"/>
      <c r="CM23" s="14"/>
      <c r="CN23" s="14"/>
      <c r="CO23" s="14"/>
      <c r="CP23" s="14"/>
      <c r="CQ23" s="14"/>
      <c r="CR23" s="14"/>
      <c r="CS23" s="14"/>
      <c r="CT23" s="21"/>
      <c r="CU23" s="22">
        <v>0</v>
      </c>
    </row>
    <row r="24" spans="1:99" x14ac:dyDescent="0.25">
      <c r="A24" s="23">
        <v>11</v>
      </c>
      <c r="B24" s="24" t="s">
        <v>63</v>
      </c>
      <c r="C24" s="20" t="s">
        <v>64</v>
      </c>
      <c r="D24" s="20" t="s">
        <v>42</v>
      </c>
      <c r="E24" s="17" t="s">
        <v>51</v>
      </c>
      <c r="F24" s="149">
        <f t="shared" si="4"/>
        <v>25</v>
      </c>
      <c r="G24" s="162" t="s">
        <v>200</v>
      </c>
      <c r="H24" s="118">
        <v>5</v>
      </c>
      <c r="I24" s="163">
        <v>0</v>
      </c>
      <c r="J24" s="156">
        <f t="shared" si="0"/>
        <v>20</v>
      </c>
      <c r="K24" s="14">
        <f>SUM(U24+AC24+AL24+AS24)</f>
        <v>0</v>
      </c>
      <c r="L24" s="16">
        <v>0</v>
      </c>
      <c r="M24" s="14">
        <v>0</v>
      </c>
      <c r="N24" s="14">
        <f t="shared" si="3"/>
        <v>0</v>
      </c>
      <c r="O24" s="14"/>
      <c r="P24" s="14"/>
      <c r="Q24" s="14"/>
      <c r="R24" s="141">
        <f t="shared" si="5"/>
        <v>2</v>
      </c>
      <c r="S24" s="28">
        <v>20</v>
      </c>
      <c r="T24" s="124">
        <v>5</v>
      </c>
      <c r="U24" s="26">
        <v>0</v>
      </c>
      <c r="V24" s="25">
        <v>0</v>
      </c>
      <c r="W24" s="25"/>
      <c r="X24" s="25"/>
      <c r="Y24" s="20">
        <v>2</v>
      </c>
      <c r="Z24" s="20"/>
      <c r="AA24" s="26">
        <v>0</v>
      </c>
      <c r="AB24" s="26"/>
      <c r="AC24" s="26">
        <v>0</v>
      </c>
      <c r="AD24" s="25">
        <v>0</v>
      </c>
      <c r="AE24" s="25"/>
      <c r="AF24" s="25"/>
      <c r="AG24" s="23">
        <v>0</v>
      </c>
      <c r="AH24" s="23"/>
      <c r="AI24" s="31"/>
      <c r="AJ24" s="112"/>
      <c r="AK24" s="119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21"/>
      <c r="AY24" s="112"/>
      <c r="AZ24" s="119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21"/>
      <c r="BL24" s="112"/>
      <c r="BM24" s="119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21"/>
      <c r="BY24" s="112"/>
      <c r="BZ24" s="119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21"/>
      <c r="CL24" s="119"/>
      <c r="CM24" s="14"/>
      <c r="CN24" s="14"/>
      <c r="CO24" s="14"/>
      <c r="CP24" s="14"/>
      <c r="CQ24" s="14"/>
      <c r="CR24" s="14"/>
      <c r="CS24" s="14"/>
      <c r="CT24" s="21"/>
      <c r="CU24" s="22">
        <v>0</v>
      </c>
    </row>
    <row r="25" spans="1:99" x14ac:dyDescent="0.25">
      <c r="A25" s="23">
        <v>12</v>
      </c>
      <c r="B25" s="24" t="s">
        <v>65</v>
      </c>
      <c r="C25" s="20" t="s">
        <v>66</v>
      </c>
      <c r="D25" s="20" t="s">
        <v>42</v>
      </c>
      <c r="E25" s="17" t="s">
        <v>51</v>
      </c>
      <c r="F25" s="149">
        <f t="shared" si="4"/>
        <v>30</v>
      </c>
      <c r="G25" s="162" t="s">
        <v>200</v>
      </c>
      <c r="H25" s="118">
        <v>6</v>
      </c>
      <c r="I25" s="163">
        <v>0</v>
      </c>
      <c r="J25" s="156">
        <f t="shared" si="0"/>
        <v>24</v>
      </c>
      <c r="K25" s="14">
        <f>SUM(U25+AC25+AL25+AS25)</f>
        <v>0</v>
      </c>
      <c r="L25" s="16">
        <v>0</v>
      </c>
      <c r="M25" s="14">
        <v>0</v>
      </c>
      <c r="N25" s="14">
        <f t="shared" si="3"/>
        <v>0</v>
      </c>
      <c r="O25" s="14"/>
      <c r="P25" s="14"/>
      <c r="Q25" s="14"/>
      <c r="R25" s="141">
        <f t="shared" si="5"/>
        <v>2</v>
      </c>
      <c r="S25" s="27">
        <v>24</v>
      </c>
      <c r="T25" s="124">
        <v>6</v>
      </c>
      <c r="U25" s="25">
        <v>0</v>
      </c>
      <c r="V25" s="25">
        <v>0</v>
      </c>
      <c r="W25" s="25"/>
      <c r="X25" s="25"/>
      <c r="Y25" s="20">
        <v>2</v>
      </c>
      <c r="Z25" s="20"/>
      <c r="AA25" s="26">
        <v>0</v>
      </c>
      <c r="AB25" s="26"/>
      <c r="AC25" s="26">
        <v>0</v>
      </c>
      <c r="AD25" s="25">
        <v>0</v>
      </c>
      <c r="AE25" s="25"/>
      <c r="AF25" s="25"/>
      <c r="AG25" s="23">
        <v>0</v>
      </c>
      <c r="AH25" s="23"/>
      <c r="AI25" s="31"/>
      <c r="AJ25" s="112"/>
      <c r="AK25" s="119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21"/>
      <c r="AY25" s="112"/>
      <c r="AZ25" s="119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21"/>
      <c r="BL25" s="112"/>
      <c r="BM25" s="119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21"/>
      <c r="BY25" s="112"/>
      <c r="BZ25" s="119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21"/>
      <c r="CL25" s="119"/>
      <c r="CM25" s="14"/>
      <c r="CN25" s="14"/>
      <c r="CO25" s="14"/>
      <c r="CP25" s="14"/>
      <c r="CQ25" s="14"/>
      <c r="CR25" s="14"/>
      <c r="CS25" s="14"/>
      <c r="CT25" s="21"/>
      <c r="CU25" s="22">
        <v>0</v>
      </c>
    </row>
    <row r="26" spans="1:99" x14ac:dyDescent="0.25">
      <c r="A26" s="23">
        <v>13</v>
      </c>
      <c r="B26" s="24" t="s">
        <v>67</v>
      </c>
      <c r="C26" s="20" t="s">
        <v>68</v>
      </c>
      <c r="D26" s="20" t="s">
        <v>50</v>
      </c>
      <c r="E26" s="17" t="s">
        <v>51</v>
      </c>
      <c r="F26" s="149">
        <f t="shared" si="4"/>
        <v>15</v>
      </c>
      <c r="G26" s="162"/>
      <c r="H26" s="118"/>
      <c r="I26" s="163"/>
      <c r="J26" s="156">
        <f t="shared" si="0"/>
        <v>0</v>
      </c>
      <c r="K26" s="14">
        <f>SUM(U26+AC26+AL26+AS26)</f>
        <v>0</v>
      </c>
      <c r="L26" s="16">
        <v>0</v>
      </c>
      <c r="M26" s="14">
        <v>0</v>
      </c>
      <c r="N26" s="14">
        <f t="shared" si="3"/>
        <v>15</v>
      </c>
      <c r="O26" s="14"/>
      <c r="P26" s="14"/>
      <c r="Q26" s="14"/>
      <c r="R26" s="141">
        <f t="shared" si="5"/>
        <v>1</v>
      </c>
      <c r="S26" s="27">
        <v>0</v>
      </c>
      <c r="T26" s="126"/>
      <c r="U26" s="25">
        <v>0</v>
      </c>
      <c r="V26" s="25">
        <v>0</v>
      </c>
      <c r="W26" s="25"/>
      <c r="X26" s="25"/>
      <c r="Y26" s="20">
        <v>0</v>
      </c>
      <c r="Z26" s="20"/>
      <c r="AA26" s="26">
        <v>0</v>
      </c>
      <c r="AB26" s="26"/>
      <c r="AC26" s="26">
        <v>0</v>
      </c>
      <c r="AD26" s="25">
        <v>15</v>
      </c>
      <c r="AE26" s="25"/>
      <c r="AF26" s="25"/>
      <c r="AG26" s="23">
        <v>1</v>
      </c>
      <c r="AH26" s="23"/>
      <c r="AI26" s="31"/>
      <c r="AJ26" s="112"/>
      <c r="AK26" s="119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21"/>
      <c r="AY26" s="112"/>
      <c r="AZ26" s="119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21"/>
      <c r="BL26" s="112"/>
      <c r="BM26" s="119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21"/>
      <c r="BY26" s="112"/>
      <c r="BZ26" s="119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21"/>
      <c r="CL26" s="119"/>
      <c r="CM26" s="14"/>
      <c r="CN26" s="14"/>
      <c r="CO26" s="14"/>
      <c r="CP26" s="14"/>
      <c r="CQ26" s="14"/>
      <c r="CR26" s="14"/>
      <c r="CS26" s="14"/>
      <c r="CT26" s="21"/>
      <c r="CU26" s="22"/>
    </row>
    <row r="27" spans="1:99" x14ac:dyDescent="0.25">
      <c r="A27" s="23">
        <v>14</v>
      </c>
      <c r="B27" s="24" t="s">
        <v>69</v>
      </c>
      <c r="C27" s="20" t="s">
        <v>70</v>
      </c>
      <c r="D27" s="20" t="s">
        <v>50</v>
      </c>
      <c r="E27" s="17" t="s">
        <v>43</v>
      </c>
      <c r="F27" s="149">
        <f t="shared" si="4"/>
        <v>180</v>
      </c>
      <c r="G27" s="162" t="s">
        <v>200</v>
      </c>
      <c r="H27" s="118">
        <v>12</v>
      </c>
      <c r="I27" s="163">
        <v>3</v>
      </c>
      <c r="J27" s="156">
        <f t="shared" si="0"/>
        <v>48</v>
      </c>
      <c r="K27" s="14">
        <f>SUM(U27+AC27+AL27+AS27)</f>
        <v>60</v>
      </c>
      <c r="L27" s="16">
        <v>0</v>
      </c>
      <c r="M27" s="14">
        <v>0</v>
      </c>
      <c r="N27" s="14">
        <f t="shared" si="3"/>
        <v>60</v>
      </c>
      <c r="O27" s="14"/>
      <c r="P27" s="14"/>
      <c r="Q27" s="14"/>
      <c r="R27" s="141">
        <v>12</v>
      </c>
      <c r="S27" s="29"/>
      <c r="T27" s="127"/>
      <c r="U27" s="15"/>
      <c r="V27" s="15"/>
      <c r="W27" s="15"/>
      <c r="X27" s="15"/>
      <c r="Y27" s="15"/>
      <c r="Z27" s="15"/>
      <c r="AA27" s="113"/>
      <c r="AB27" s="113"/>
      <c r="AC27" s="113"/>
      <c r="AD27" s="113"/>
      <c r="AE27" s="113"/>
      <c r="AF27" s="113"/>
      <c r="AG27" s="113"/>
      <c r="AH27" s="113"/>
      <c r="AI27" s="21"/>
      <c r="AJ27" s="27">
        <v>24</v>
      </c>
      <c r="AK27" s="123">
        <v>6</v>
      </c>
      <c r="AL27" s="25">
        <v>30</v>
      </c>
      <c r="AM27" s="25">
        <v>30</v>
      </c>
      <c r="AN27" s="25"/>
      <c r="AO27" s="30">
        <v>7</v>
      </c>
      <c r="AP27" s="30"/>
      <c r="AQ27" s="26">
        <v>24</v>
      </c>
      <c r="AR27" s="136">
        <v>6</v>
      </c>
      <c r="AS27" s="26">
        <v>30</v>
      </c>
      <c r="AT27" s="25">
        <v>30</v>
      </c>
      <c r="AU27" s="25"/>
      <c r="AV27" s="23">
        <v>8</v>
      </c>
      <c r="AW27" s="23"/>
      <c r="AX27" s="31"/>
      <c r="AY27" s="112"/>
      <c r="AZ27" s="119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21"/>
      <c r="BL27" s="112"/>
      <c r="BM27" s="119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21"/>
      <c r="BY27" s="112"/>
      <c r="BZ27" s="119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21"/>
      <c r="CL27" s="119"/>
      <c r="CM27" s="14"/>
      <c r="CN27" s="14"/>
      <c r="CO27" s="14"/>
      <c r="CP27" s="14"/>
      <c r="CQ27" s="14"/>
      <c r="CR27" s="14"/>
      <c r="CS27" s="14"/>
      <c r="CT27" s="21"/>
      <c r="CU27" s="22">
        <v>15</v>
      </c>
    </row>
    <row r="28" spans="1:99" x14ac:dyDescent="0.25">
      <c r="A28" s="23">
        <v>15</v>
      </c>
      <c r="B28" s="24" t="s">
        <v>71</v>
      </c>
      <c r="C28" s="20" t="s">
        <v>72</v>
      </c>
      <c r="D28" s="20" t="s">
        <v>73</v>
      </c>
      <c r="E28" s="17" t="s">
        <v>43</v>
      </c>
      <c r="F28" s="149">
        <f t="shared" si="4"/>
        <v>111</v>
      </c>
      <c r="G28" s="162" t="s">
        <v>200</v>
      </c>
      <c r="H28" s="118">
        <v>12</v>
      </c>
      <c r="I28" s="163">
        <v>1</v>
      </c>
      <c r="J28" s="156">
        <f>SUM(S28+AA28+AY28+AQ28)</f>
        <v>48</v>
      </c>
      <c r="K28" s="14">
        <f>SUM(U28+AC28+BA28+AS28)</f>
        <v>45</v>
      </c>
      <c r="L28" s="16">
        <v>0</v>
      </c>
      <c r="M28" s="14">
        <v>0</v>
      </c>
      <c r="N28" s="14">
        <f>SUM(AA28+AJ28+BB28+AT28)</f>
        <v>6</v>
      </c>
      <c r="O28" s="14"/>
      <c r="P28" s="14"/>
      <c r="Q28" s="14"/>
      <c r="R28" s="141">
        <v>8</v>
      </c>
      <c r="S28" s="29"/>
      <c r="T28" s="127"/>
      <c r="U28" s="15"/>
      <c r="V28" s="15"/>
      <c r="W28" s="15"/>
      <c r="X28" s="15"/>
      <c r="Y28" s="15"/>
      <c r="Z28" s="15"/>
      <c r="AA28" s="113"/>
      <c r="AB28" s="113"/>
      <c r="AC28" s="113"/>
      <c r="AD28" s="113"/>
      <c r="AE28" s="113"/>
      <c r="AF28" s="113"/>
      <c r="AG28" s="113"/>
      <c r="AH28" s="113"/>
      <c r="AI28" s="21"/>
      <c r="AJ28" s="27">
        <v>0</v>
      </c>
      <c r="AK28" s="63"/>
      <c r="AL28" s="25">
        <v>0</v>
      </c>
      <c r="AM28" s="32">
        <v>0</v>
      </c>
      <c r="AN28" s="32"/>
      <c r="AO28" s="30">
        <v>0</v>
      </c>
      <c r="AP28" s="30"/>
      <c r="AQ28" s="25">
        <v>24</v>
      </c>
      <c r="AR28" s="145">
        <v>6</v>
      </c>
      <c r="AS28" s="25">
        <v>25</v>
      </c>
      <c r="AT28" s="32">
        <v>0</v>
      </c>
      <c r="AU28" s="32"/>
      <c r="AV28" s="30">
        <v>4</v>
      </c>
      <c r="AW28" s="30"/>
      <c r="AX28" s="33"/>
      <c r="AY28" s="18">
        <v>24</v>
      </c>
      <c r="AZ28" s="122">
        <v>6</v>
      </c>
      <c r="BA28" s="19">
        <v>20</v>
      </c>
      <c r="BB28" s="32">
        <v>6</v>
      </c>
      <c r="BC28" s="32"/>
      <c r="BD28" s="20">
        <v>5</v>
      </c>
      <c r="BE28" s="113"/>
      <c r="BF28" s="113"/>
      <c r="BG28" s="113"/>
      <c r="BH28" s="113"/>
      <c r="BI28" s="113"/>
      <c r="BJ28" s="113"/>
      <c r="BK28" s="21"/>
      <c r="BL28" s="112"/>
      <c r="BM28" s="119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21"/>
      <c r="BY28" s="112"/>
      <c r="BZ28" s="119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21"/>
      <c r="CL28" s="119"/>
      <c r="CM28" s="14"/>
      <c r="CN28" s="14"/>
      <c r="CO28" s="14"/>
      <c r="CP28" s="14"/>
      <c r="CQ28" s="14"/>
      <c r="CR28" s="14"/>
      <c r="CS28" s="14"/>
      <c r="CT28" s="21"/>
      <c r="CU28" s="22">
        <v>9</v>
      </c>
    </row>
    <row r="29" spans="1:99" x14ac:dyDescent="0.25">
      <c r="A29" s="23">
        <v>16</v>
      </c>
      <c r="B29" s="24" t="s">
        <v>74</v>
      </c>
      <c r="C29" s="20" t="s">
        <v>75</v>
      </c>
      <c r="D29" s="20" t="s">
        <v>50</v>
      </c>
      <c r="E29" s="17" t="s">
        <v>51</v>
      </c>
      <c r="F29" s="149">
        <f t="shared" si="4"/>
        <v>40</v>
      </c>
      <c r="G29" s="162" t="s">
        <v>200</v>
      </c>
      <c r="H29" s="118">
        <v>4</v>
      </c>
      <c r="I29" s="163">
        <v>0</v>
      </c>
      <c r="J29" s="156">
        <f t="shared" ref="J29:J36" si="6">SUM(S29+AA29+AJ29+AQ29)</f>
        <v>16</v>
      </c>
      <c r="K29" s="14">
        <f t="shared" ref="K29:K36" si="7">SUM(U29+AC29+AL29+AS29)</f>
        <v>20</v>
      </c>
      <c r="L29" s="16">
        <v>0</v>
      </c>
      <c r="M29" s="14">
        <v>0</v>
      </c>
      <c r="N29" s="14">
        <f t="shared" ref="N29:N36" si="8">SUM(V29+AD29+AM29+AT29)</f>
        <v>0</v>
      </c>
      <c r="O29" s="14"/>
      <c r="P29" s="14"/>
      <c r="Q29" s="14"/>
      <c r="R29" s="141">
        <f t="shared" ref="R29:R36" si="9">SUM(BI29+BD29+AO29+AV29)</f>
        <v>3</v>
      </c>
      <c r="S29" s="29"/>
      <c r="T29" s="127"/>
      <c r="U29" s="15"/>
      <c r="V29" s="15"/>
      <c r="W29" s="15"/>
      <c r="X29" s="15"/>
      <c r="Y29" s="15"/>
      <c r="Z29" s="15"/>
      <c r="AA29" s="113"/>
      <c r="AB29" s="113"/>
      <c r="AC29" s="113"/>
      <c r="AD29" s="113"/>
      <c r="AE29" s="113"/>
      <c r="AF29" s="113"/>
      <c r="AG29" s="113"/>
      <c r="AH29" s="113"/>
      <c r="AI29" s="21"/>
      <c r="AJ29" s="27">
        <v>16</v>
      </c>
      <c r="AK29" s="123">
        <v>4</v>
      </c>
      <c r="AL29" s="25">
        <v>20</v>
      </c>
      <c r="AM29" s="25">
        <v>0</v>
      </c>
      <c r="AN29" s="25"/>
      <c r="AO29" s="30">
        <v>3</v>
      </c>
      <c r="AP29" s="30"/>
      <c r="AQ29" s="25">
        <v>0</v>
      </c>
      <c r="AR29" s="25"/>
      <c r="AS29" s="25">
        <v>0</v>
      </c>
      <c r="AT29" s="25">
        <v>0</v>
      </c>
      <c r="AU29" s="25"/>
      <c r="AV29" s="30">
        <v>0</v>
      </c>
      <c r="AW29" s="30"/>
      <c r="AX29" s="33"/>
      <c r="AY29" s="112"/>
      <c r="AZ29" s="119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21"/>
      <c r="BL29" s="112"/>
      <c r="BM29" s="119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21"/>
      <c r="BY29" s="112"/>
      <c r="BZ29" s="119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21"/>
      <c r="CL29" s="119"/>
      <c r="CM29" s="14"/>
      <c r="CN29" s="14"/>
      <c r="CO29" s="14"/>
      <c r="CP29" s="14"/>
      <c r="CQ29" s="14"/>
      <c r="CR29" s="14"/>
      <c r="CS29" s="14"/>
      <c r="CT29" s="21"/>
      <c r="CU29" s="22">
        <v>3</v>
      </c>
    </row>
    <row r="30" spans="1:99" x14ac:dyDescent="0.25">
      <c r="A30" s="23">
        <v>17</v>
      </c>
      <c r="B30" s="24" t="s">
        <v>76</v>
      </c>
      <c r="C30" s="70" t="s">
        <v>77</v>
      </c>
      <c r="D30" s="20" t="s">
        <v>73</v>
      </c>
      <c r="E30" s="17" t="s">
        <v>43</v>
      </c>
      <c r="F30" s="149">
        <f t="shared" si="4"/>
        <v>95</v>
      </c>
      <c r="G30" s="162" t="s">
        <v>200</v>
      </c>
      <c r="H30" s="118">
        <v>6</v>
      </c>
      <c r="I30" s="163">
        <v>1</v>
      </c>
      <c r="J30" s="156">
        <f t="shared" si="6"/>
        <v>24</v>
      </c>
      <c r="K30" s="14">
        <f t="shared" si="7"/>
        <v>59</v>
      </c>
      <c r="L30" s="16">
        <v>0</v>
      </c>
      <c r="M30" s="14">
        <v>0</v>
      </c>
      <c r="N30" s="14">
        <f t="shared" si="8"/>
        <v>6</v>
      </c>
      <c r="O30" s="14"/>
      <c r="P30" s="14"/>
      <c r="Q30" s="14"/>
      <c r="R30" s="141">
        <v>7</v>
      </c>
      <c r="S30" s="29"/>
      <c r="T30" s="127"/>
      <c r="U30" s="15"/>
      <c r="V30" s="15"/>
      <c r="W30" s="15"/>
      <c r="X30" s="15"/>
      <c r="Y30" s="15"/>
      <c r="Z30" s="15"/>
      <c r="AA30" s="113"/>
      <c r="AB30" s="113"/>
      <c r="AC30" s="113"/>
      <c r="AD30" s="113"/>
      <c r="AE30" s="113"/>
      <c r="AF30" s="113"/>
      <c r="AG30" s="113"/>
      <c r="AH30" s="113"/>
      <c r="AI30" s="21"/>
      <c r="AJ30" s="27">
        <v>10</v>
      </c>
      <c r="AK30" s="123">
        <v>2</v>
      </c>
      <c r="AL30" s="25">
        <v>28</v>
      </c>
      <c r="AM30" s="25">
        <v>0</v>
      </c>
      <c r="AN30" s="25"/>
      <c r="AO30" s="30">
        <v>4</v>
      </c>
      <c r="AP30" s="30"/>
      <c r="AQ30" s="26">
        <v>14</v>
      </c>
      <c r="AR30" s="136">
        <v>4</v>
      </c>
      <c r="AS30" s="26">
        <v>31</v>
      </c>
      <c r="AT30" s="25">
        <v>6</v>
      </c>
      <c r="AU30" s="25"/>
      <c r="AV30" s="23">
        <v>4</v>
      </c>
      <c r="AW30" s="23"/>
      <c r="AX30" s="31"/>
      <c r="AY30" s="112"/>
      <c r="AZ30" s="119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21"/>
      <c r="BL30" s="112"/>
      <c r="BM30" s="119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21"/>
      <c r="BY30" s="112"/>
      <c r="BZ30" s="119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21"/>
      <c r="CL30" s="119"/>
      <c r="CM30" s="14"/>
      <c r="CN30" s="14"/>
      <c r="CO30" s="14"/>
      <c r="CP30" s="14"/>
      <c r="CQ30" s="14"/>
      <c r="CR30" s="14"/>
      <c r="CS30" s="14"/>
      <c r="CT30" s="21"/>
      <c r="CU30" s="22">
        <v>0</v>
      </c>
    </row>
    <row r="31" spans="1:99" x14ac:dyDescent="0.25">
      <c r="A31" s="23">
        <v>18</v>
      </c>
      <c r="B31" s="24" t="s">
        <v>78</v>
      </c>
      <c r="C31" s="20" t="s">
        <v>79</v>
      </c>
      <c r="D31" s="20" t="s">
        <v>73</v>
      </c>
      <c r="E31" s="17" t="s">
        <v>43</v>
      </c>
      <c r="F31" s="149">
        <f t="shared" si="4"/>
        <v>45</v>
      </c>
      <c r="G31" s="162" t="s">
        <v>200</v>
      </c>
      <c r="H31" s="118">
        <v>2</v>
      </c>
      <c r="I31" s="163">
        <v>0</v>
      </c>
      <c r="J31" s="156">
        <f t="shared" si="6"/>
        <v>8</v>
      </c>
      <c r="K31" s="14">
        <f t="shared" si="7"/>
        <v>15</v>
      </c>
      <c r="L31" s="16">
        <v>0</v>
      </c>
      <c r="M31" s="14">
        <v>0</v>
      </c>
      <c r="N31" s="14">
        <f t="shared" si="8"/>
        <v>20</v>
      </c>
      <c r="O31" s="14"/>
      <c r="P31" s="14"/>
      <c r="Q31" s="14"/>
      <c r="R31" s="141">
        <f t="shared" si="9"/>
        <v>4</v>
      </c>
      <c r="S31" s="29"/>
      <c r="T31" s="127"/>
      <c r="U31" s="15"/>
      <c r="V31" s="15"/>
      <c r="W31" s="15"/>
      <c r="X31" s="15"/>
      <c r="Y31" s="15"/>
      <c r="Z31" s="15"/>
      <c r="AA31" s="113"/>
      <c r="AB31" s="113"/>
      <c r="AC31" s="113"/>
      <c r="AD31" s="113"/>
      <c r="AE31" s="113"/>
      <c r="AF31" s="113"/>
      <c r="AG31" s="113"/>
      <c r="AH31" s="113"/>
      <c r="AI31" s="21"/>
      <c r="AJ31" s="28">
        <v>0</v>
      </c>
      <c r="AK31" s="129"/>
      <c r="AL31" s="26">
        <v>0</v>
      </c>
      <c r="AM31" s="25">
        <v>0</v>
      </c>
      <c r="AN31" s="25"/>
      <c r="AO31" s="23">
        <v>0</v>
      </c>
      <c r="AP31" s="23"/>
      <c r="AQ31" s="26">
        <v>8</v>
      </c>
      <c r="AR31" s="136">
        <v>2</v>
      </c>
      <c r="AS31" s="26">
        <v>15</v>
      </c>
      <c r="AT31" s="25">
        <v>20</v>
      </c>
      <c r="AU31" s="25"/>
      <c r="AV31" s="23">
        <v>4</v>
      </c>
      <c r="AW31" s="23"/>
      <c r="AX31" s="31"/>
      <c r="AY31" s="112"/>
      <c r="AZ31" s="119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21"/>
      <c r="BL31" s="112"/>
      <c r="BM31" s="119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21"/>
      <c r="BY31" s="112"/>
      <c r="BZ31" s="119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21"/>
      <c r="CL31" s="119"/>
      <c r="CM31" s="14"/>
      <c r="CN31" s="14"/>
      <c r="CO31" s="14"/>
      <c r="CP31" s="14"/>
      <c r="CQ31" s="14"/>
      <c r="CR31" s="14"/>
      <c r="CS31" s="14"/>
      <c r="CT31" s="21"/>
      <c r="CU31" s="22">
        <v>4</v>
      </c>
    </row>
    <row r="32" spans="1:99" x14ac:dyDescent="0.25">
      <c r="A32" s="23">
        <v>19</v>
      </c>
      <c r="B32" s="24" t="s">
        <v>80</v>
      </c>
      <c r="C32" s="20" t="s">
        <v>81</v>
      </c>
      <c r="D32" s="20" t="s">
        <v>73</v>
      </c>
      <c r="E32" s="17" t="s">
        <v>51</v>
      </c>
      <c r="F32" s="149">
        <f t="shared" si="4"/>
        <v>30</v>
      </c>
      <c r="G32" s="162" t="s">
        <v>200</v>
      </c>
      <c r="H32" s="118">
        <v>4</v>
      </c>
      <c r="I32" s="163">
        <v>0</v>
      </c>
      <c r="J32" s="156">
        <f t="shared" si="6"/>
        <v>16</v>
      </c>
      <c r="K32" s="14">
        <f t="shared" si="7"/>
        <v>10</v>
      </c>
      <c r="L32" s="16">
        <v>0</v>
      </c>
      <c r="M32" s="14">
        <v>0</v>
      </c>
      <c r="N32" s="14">
        <f t="shared" si="8"/>
        <v>0</v>
      </c>
      <c r="O32" s="14"/>
      <c r="P32" s="14"/>
      <c r="Q32" s="14"/>
      <c r="R32" s="141">
        <f t="shared" si="9"/>
        <v>2</v>
      </c>
      <c r="S32" s="29"/>
      <c r="T32" s="127"/>
      <c r="U32" s="15"/>
      <c r="V32" s="15"/>
      <c r="W32" s="15"/>
      <c r="X32" s="15"/>
      <c r="Y32" s="15"/>
      <c r="Z32" s="15"/>
      <c r="AA32" s="113"/>
      <c r="AB32" s="113"/>
      <c r="AC32" s="113"/>
      <c r="AD32" s="113"/>
      <c r="AE32" s="113"/>
      <c r="AF32" s="113"/>
      <c r="AG32" s="113"/>
      <c r="AH32" s="113"/>
      <c r="AI32" s="21"/>
      <c r="AJ32" s="27">
        <v>16</v>
      </c>
      <c r="AK32" s="123">
        <v>4</v>
      </c>
      <c r="AL32" s="25">
        <v>10</v>
      </c>
      <c r="AM32" s="25">
        <v>0</v>
      </c>
      <c r="AN32" s="25"/>
      <c r="AO32" s="30">
        <v>2</v>
      </c>
      <c r="AP32" s="30"/>
      <c r="AQ32" s="26">
        <v>0</v>
      </c>
      <c r="AR32" s="26"/>
      <c r="AS32" s="26">
        <v>0</v>
      </c>
      <c r="AT32" s="25">
        <v>0</v>
      </c>
      <c r="AU32" s="25"/>
      <c r="AV32" s="23">
        <v>0</v>
      </c>
      <c r="AW32" s="23"/>
      <c r="AX32" s="31"/>
      <c r="AY32" s="112"/>
      <c r="AZ32" s="119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21"/>
      <c r="BL32" s="112"/>
      <c r="BM32" s="119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21"/>
      <c r="BY32" s="112"/>
      <c r="BZ32" s="119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21"/>
      <c r="CL32" s="119"/>
      <c r="CM32" s="14"/>
      <c r="CN32" s="14"/>
      <c r="CO32" s="14"/>
      <c r="CP32" s="14"/>
      <c r="CQ32" s="14"/>
      <c r="CR32" s="14"/>
      <c r="CS32" s="14"/>
      <c r="CT32" s="21"/>
      <c r="CU32" s="22">
        <v>2</v>
      </c>
    </row>
    <row r="33" spans="1:99" x14ac:dyDescent="0.25">
      <c r="A33" s="23">
        <v>20</v>
      </c>
      <c r="B33" s="24" t="s">
        <v>82</v>
      </c>
      <c r="C33" s="20" t="s">
        <v>83</v>
      </c>
      <c r="D33" s="20" t="s">
        <v>84</v>
      </c>
      <c r="E33" s="17" t="s">
        <v>43</v>
      </c>
      <c r="F33" s="149">
        <f t="shared" si="4"/>
        <v>35</v>
      </c>
      <c r="G33" s="162" t="s">
        <v>200</v>
      </c>
      <c r="H33" s="118">
        <v>3</v>
      </c>
      <c r="I33" s="163">
        <v>0</v>
      </c>
      <c r="J33" s="156">
        <f t="shared" si="6"/>
        <v>12</v>
      </c>
      <c r="K33" s="14">
        <f t="shared" si="7"/>
        <v>0</v>
      </c>
      <c r="L33" s="16">
        <v>0</v>
      </c>
      <c r="M33" s="14">
        <v>0</v>
      </c>
      <c r="N33" s="14">
        <f t="shared" si="8"/>
        <v>20</v>
      </c>
      <c r="O33" s="14"/>
      <c r="P33" s="14"/>
      <c r="Q33" s="14"/>
      <c r="R33" s="141">
        <f t="shared" si="9"/>
        <v>3</v>
      </c>
      <c r="S33" s="29"/>
      <c r="T33" s="127"/>
      <c r="U33" s="15"/>
      <c r="V33" s="15"/>
      <c r="W33" s="15"/>
      <c r="X33" s="15"/>
      <c r="Y33" s="15"/>
      <c r="Z33" s="15"/>
      <c r="AA33" s="113"/>
      <c r="AB33" s="113"/>
      <c r="AC33" s="113"/>
      <c r="AD33" s="113"/>
      <c r="AE33" s="113"/>
      <c r="AF33" s="113"/>
      <c r="AG33" s="113"/>
      <c r="AH33" s="113"/>
      <c r="AI33" s="21"/>
      <c r="AJ33" s="27">
        <v>12</v>
      </c>
      <c r="AK33" s="123">
        <v>3</v>
      </c>
      <c r="AL33" s="25">
        <v>0</v>
      </c>
      <c r="AM33" s="25">
        <v>20</v>
      </c>
      <c r="AN33" s="25"/>
      <c r="AO33" s="30">
        <v>3</v>
      </c>
      <c r="AP33" s="30"/>
      <c r="AQ33" s="25">
        <v>0</v>
      </c>
      <c r="AR33" s="25"/>
      <c r="AS33" s="25">
        <v>0</v>
      </c>
      <c r="AT33" s="25">
        <v>0</v>
      </c>
      <c r="AU33" s="25"/>
      <c r="AV33" s="30">
        <v>0</v>
      </c>
      <c r="AW33" s="30"/>
      <c r="AX33" s="33"/>
      <c r="AY33" s="112"/>
      <c r="AZ33" s="119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21"/>
      <c r="BL33" s="112"/>
      <c r="BM33" s="119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21"/>
      <c r="BY33" s="112"/>
      <c r="BZ33" s="119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21"/>
      <c r="CL33" s="119"/>
      <c r="CM33" s="14"/>
      <c r="CN33" s="14"/>
      <c r="CO33" s="14"/>
      <c r="CP33" s="14"/>
      <c r="CQ33" s="14"/>
      <c r="CR33" s="14"/>
      <c r="CS33" s="14"/>
      <c r="CT33" s="21"/>
      <c r="CU33" s="22">
        <v>0</v>
      </c>
    </row>
    <row r="34" spans="1:99" x14ac:dyDescent="0.25">
      <c r="A34" s="23">
        <v>21</v>
      </c>
      <c r="B34" s="24" t="s">
        <v>85</v>
      </c>
      <c r="C34" s="20" t="s">
        <v>86</v>
      </c>
      <c r="D34" s="20" t="s">
        <v>84</v>
      </c>
      <c r="E34" s="17" t="s">
        <v>51</v>
      </c>
      <c r="F34" s="149">
        <f t="shared" si="4"/>
        <v>20</v>
      </c>
      <c r="G34" s="162" t="s">
        <v>200</v>
      </c>
      <c r="H34" s="118">
        <v>4</v>
      </c>
      <c r="I34" s="163">
        <v>0</v>
      </c>
      <c r="J34" s="156">
        <f t="shared" si="6"/>
        <v>16</v>
      </c>
      <c r="K34" s="14">
        <f t="shared" si="7"/>
        <v>0</v>
      </c>
      <c r="L34" s="16">
        <v>0</v>
      </c>
      <c r="M34" s="14">
        <v>0</v>
      </c>
      <c r="N34" s="14">
        <f t="shared" si="8"/>
        <v>0</v>
      </c>
      <c r="O34" s="14"/>
      <c r="P34" s="14"/>
      <c r="Q34" s="14"/>
      <c r="R34" s="141">
        <f t="shared" si="9"/>
        <v>1</v>
      </c>
      <c r="S34" s="29"/>
      <c r="T34" s="127"/>
      <c r="U34" s="15"/>
      <c r="V34" s="15"/>
      <c r="W34" s="15"/>
      <c r="X34" s="15"/>
      <c r="Y34" s="15"/>
      <c r="Z34" s="15"/>
      <c r="AA34" s="113"/>
      <c r="AB34" s="113"/>
      <c r="AC34" s="113"/>
      <c r="AD34" s="113"/>
      <c r="AE34" s="113"/>
      <c r="AF34" s="113"/>
      <c r="AG34" s="113"/>
      <c r="AH34" s="113"/>
      <c r="AI34" s="21"/>
      <c r="AJ34" s="27">
        <v>0</v>
      </c>
      <c r="AK34" s="63"/>
      <c r="AL34" s="25">
        <v>0</v>
      </c>
      <c r="AM34" s="25">
        <v>0</v>
      </c>
      <c r="AN34" s="25"/>
      <c r="AO34" s="30">
        <v>0</v>
      </c>
      <c r="AP34" s="30"/>
      <c r="AQ34" s="25">
        <v>16</v>
      </c>
      <c r="AR34" s="145">
        <v>4</v>
      </c>
      <c r="AS34" s="25">
        <v>0</v>
      </c>
      <c r="AT34" s="25">
        <v>0</v>
      </c>
      <c r="AU34" s="25"/>
      <c r="AV34" s="30">
        <v>1</v>
      </c>
      <c r="AW34" s="30"/>
      <c r="AX34" s="33"/>
      <c r="AY34" s="112"/>
      <c r="AZ34" s="119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21"/>
      <c r="BL34" s="112"/>
      <c r="BM34" s="119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21"/>
      <c r="BY34" s="112"/>
      <c r="BZ34" s="119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21"/>
      <c r="CL34" s="119"/>
      <c r="CM34" s="14"/>
      <c r="CN34" s="14"/>
      <c r="CO34" s="14"/>
      <c r="CP34" s="14"/>
      <c r="CQ34" s="14"/>
      <c r="CR34" s="14"/>
      <c r="CS34" s="14"/>
      <c r="CT34" s="21"/>
      <c r="CU34" s="22">
        <v>0</v>
      </c>
    </row>
    <row r="35" spans="1:99" x14ac:dyDescent="0.25">
      <c r="A35" s="23">
        <v>22</v>
      </c>
      <c r="B35" s="24" t="s">
        <v>87</v>
      </c>
      <c r="C35" s="20" t="s">
        <v>88</v>
      </c>
      <c r="D35" s="20" t="s">
        <v>42</v>
      </c>
      <c r="E35" s="17" t="s">
        <v>51</v>
      </c>
      <c r="F35" s="149">
        <f t="shared" si="4"/>
        <v>15</v>
      </c>
      <c r="G35" s="162"/>
      <c r="H35" s="118"/>
      <c r="I35" s="163">
        <v>0</v>
      </c>
      <c r="J35" s="156">
        <f t="shared" si="6"/>
        <v>0</v>
      </c>
      <c r="K35" s="14">
        <f t="shared" si="7"/>
        <v>0</v>
      </c>
      <c r="L35" s="16">
        <v>0</v>
      </c>
      <c r="M35" s="14">
        <v>0</v>
      </c>
      <c r="N35" s="14">
        <f t="shared" si="8"/>
        <v>15</v>
      </c>
      <c r="O35" s="14"/>
      <c r="P35" s="14"/>
      <c r="Q35" s="14"/>
      <c r="R35" s="141">
        <f t="shared" si="9"/>
        <v>1</v>
      </c>
      <c r="S35" s="29"/>
      <c r="T35" s="127"/>
      <c r="U35" s="15"/>
      <c r="V35" s="15"/>
      <c r="W35" s="15"/>
      <c r="X35" s="15"/>
      <c r="Y35" s="15"/>
      <c r="Z35" s="15"/>
      <c r="AA35" s="113"/>
      <c r="AB35" s="113"/>
      <c r="AC35" s="113"/>
      <c r="AD35" s="113"/>
      <c r="AE35" s="113"/>
      <c r="AF35" s="113"/>
      <c r="AG35" s="113"/>
      <c r="AH35" s="113"/>
      <c r="AI35" s="21"/>
      <c r="AJ35" s="28">
        <v>0</v>
      </c>
      <c r="AK35" s="129"/>
      <c r="AL35" s="26">
        <v>0</v>
      </c>
      <c r="AM35" s="25">
        <v>0</v>
      </c>
      <c r="AN35" s="25"/>
      <c r="AO35" s="23">
        <v>0</v>
      </c>
      <c r="AP35" s="23"/>
      <c r="AQ35" s="25">
        <v>0</v>
      </c>
      <c r="AR35" s="25"/>
      <c r="AS35" s="25">
        <v>0</v>
      </c>
      <c r="AT35" s="25">
        <v>15</v>
      </c>
      <c r="AU35" s="25"/>
      <c r="AV35" s="30">
        <v>1</v>
      </c>
      <c r="AW35" s="30"/>
      <c r="AX35" s="33"/>
      <c r="AY35" s="112"/>
      <c r="AZ35" s="119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21"/>
      <c r="BL35" s="112"/>
      <c r="BM35" s="119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21"/>
      <c r="BY35" s="112"/>
      <c r="BZ35" s="119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21"/>
      <c r="CL35" s="119"/>
      <c r="CM35" s="14"/>
      <c r="CN35" s="14"/>
      <c r="CO35" s="14"/>
      <c r="CP35" s="14"/>
      <c r="CQ35" s="14"/>
      <c r="CR35" s="14"/>
      <c r="CS35" s="14"/>
      <c r="CT35" s="21"/>
      <c r="CU35" s="22">
        <v>0</v>
      </c>
    </row>
    <row r="36" spans="1:99" x14ac:dyDescent="0.25">
      <c r="A36" s="23">
        <v>23</v>
      </c>
      <c r="B36" s="24" t="s">
        <v>89</v>
      </c>
      <c r="C36" s="20" t="s">
        <v>90</v>
      </c>
      <c r="D36" s="20" t="s">
        <v>50</v>
      </c>
      <c r="E36" s="17" t="s">
        <v>51</v>
      </c>
      <c r="F36" s="149">
        <f t="shared" si="4"/>
        <v>15</v>
      </c>
      <c r="G36" s="162"/>
      <c r="H36" s="118"/>
      <c r="I36" s="163">
        <v>0</v>
      </c>
      <c r="J36" s="156">
        <f t="shared" si="6"/>
        <v>0</v>
      </c>
      <c r="K36" s="14">
        <f t="shared" si="7"/>
        <v>0</v>
      </c>
      <c r="L36" s="16">
        <v>0</v>
      </c>
      <c r="M36" s="14">
        <v>0</v>
      </c>
      <c r="N36" s="14">
        <f t="shared" si="8"/>
        <v>15</v>
      </c>
      <c r="O36" s="14"/>
      <c r="P36" s="14"/>
      <c r="Q36" s="14"/>
      <c r="R36" s="141">
        <f t="shared" si="9"/>
        <v>1</v>
      </c>
      <c r="S36" s="29"/>
      <c r="T36" s="127"/>
      <c r="U36" s="15"/>
      <c r="V36" s="15"/>
      <c r="W36" s="15"/>
      <c r="X36" s="15"/>
      <c r="Y36" s="15"/>
      <c r="Z36" s="15"/>
      <c r="AA36" s="113"/>
      <c r="AB36" s="113"/>
      <c r="AC36" s="113"/>
      <c r="AD36" s="113"/>
      <c r="AE36" s="113"/>
      <c r="AF36" s="113"/>
      <c r="AG36" s="113"/>
      <c r="AH36" s="113"/>
      <c r="AI36" s="21"/>
      <c r="AJ36" s="27">
        <v>0</v>
      </c>
      <c r="AK36" s="63"/>
      <c r="AL36" s="25">
        <v>0</v>
      </c>
      <c r="AM36" s="32">
        <v>15</v>
      </c>
      <c r="AN36" s="32"/>
      <c r="AO36" s="30">
        <v>1</v>
      </c>
      <c r="AP36" s="30"/>
      <c r="AQ36" s="19">
        <v>0</v>
      </c>
      <c r="AR36" s="19"/>
      <c r="AS36" s="19">
        <v>0</v>
      </c>
      <c r="AT36" s="32">
        <v>0</v>
      </c>
      <c r="AU36" s="32"/>
      <c r="AV36" s="20">
        <v>0</v>
      </c>
      <c r="AW36" s="20"/>
      <c r="AX36" s="34"/>
      <c r="AY36" s="112"/>
      <c r="AZ36" s="119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21"/>
      <c r="BL36" s="112"/>
      <c r="BM36" s="119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21"/>
      <c r="BY36" s="112"/>
      <c r="BZ36" s="119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21"/>
      <c r="CL36" s="119"/>
      <c r="CM36" s="14"/>
      <c r="CN36" s="14"/>
      <c r="CO36" s="14"/>
      <c r="CP36" s="14"/>
      <c r="CQ36" s="14"/>
      <c r="CR36" s="14"/>
      <c r="CS36" s="14"/>
      <c r="CT36" s="21"/>
      <c r="CU36" s="22">
        <v>0</v>
      </c>
    </row>
    <row r="37" spans="1:99" x14ac:dyDescent="0.25">
      <c r="A37" s="23">
        <v>24</v>
      </c>
      <c r="B37" s="24" t="s">
        <v>91</v>
      </c>
      <c r="C37" s="20" t="s">
        <v>92</v>
      </c>
      <c r="D37" s="20" t="s">
        <v>73</v>
      </c>
      <c r="E37" s="17" t="s">
        <v>43</v>
      </c>
      <c r="F37" s="149">
        <f t="shared" si="4"/>
        <v>140</v>
      </c>
      <c r="G37" s="162" t="s">
        <v>200</v>
      </c>
      <c r="H37" s="118">
        <v>12</v>
      </c>
      <c r="I37" s="163">
        <v>2</v>
      </c>
      <c r="J37" s="156">
        <f t="shared" ref="J37:J50" si="10">SUM(BR37+BL37+AY37+BE37)</f>
        <v>48</v>
      </c>
      <c r="K37" s="14">
        <f>SUM(U37+AC37+BA37+BG37)</f>
        <v>80</v>
      </c>
      <c r="L37" s="35">
        <f>SUM(V37+AD37+BB37+BH37)</f>
        <v>0</v>
      </c>
      <c r="M37" s="14">
        <v>0</v>
      </c>
      <c r="N37" s="14">
        <f>SUM(BU37+BO37+BB37+BH37)</f>
        <v>0</v>
      </c>
      <c r="O37" s="14"/>
      <c r="P37" s="14"/>
      <c r="Q37" s="14"/>
      <c r="R37" s="141">
        <v>8</v>
      </c>
      <c r="S37" s="29"/>
      <c r="T37" s="127"/>
      <c r="U37" s="15"/>
      <c r="V37" s="15"/>
      <c r="W37" s="15"/>
      <c r="X37" s="15"/>
      <c r="Y37" s="15"/>
      <c r="Z37" s="15"/>
      <c r="AA37" s="113"/>
      <c r="AB37" s="113"/>
      <c r="AC37" s="113"/>
      <c r="AD37" s="113"/>
      <c r="AE37" s="113"/>
      <c r="AF37" s="113"/>
      <c r="AG37" s="113"/>
      <c r="AH37" s="113"/>
      <c r="AI37" s="21"/>
      <c r="AJ37" s="27"/>
      <c r="AK37" s="63"/>
      <c r="AL37" s="25"/>
      <c r="AM37" s="32"/>
      <c r="AN37" s="32"/>
      <c r="AO37" s="30"/>
      <c r="AP37" s="30"/>
      <c r="AQ37" s="19"/>
      <c r="AR37" s="19"/>
      <c r="AS37" s="19"/>
      <c r="AT37" s="32"/>
      <c r="AU37" s="32"/>
      <c r="AV37" s="20"/>
      <c r="AW37" s="20"/>
      <c r="AX37" s="34"/>
      <c r="AY37" s="27">
        <v>24</v>
      </c>
      <c r="AZ37" s="123">
        <v>6</v>
      </c>
      <c r="BA37" s="25">
        <v>40</v>
      </c>
      <c r="BB37" s="32">
        <v>0</v>
      </c>
      <c r="BC37" s="32"/>
      <c r="BD37" s="30">
        <v>6</v>
      </c>
      <c r="BE37" s="19">
        <v>24</v>
      </c>
      <c r="BF37" s="116">
        <v>6</v>
      </c>
      <c r="BG37" s="19">
        <v>40</v>
      </c>
      <c r="BH37" s="32">
        <v>0</v>
      </c>
      <c r="BI37" s="20">
        <v>4</v>
      </c>
      <c r="BJ37" s="20"/>
      <c r="BK37" s="34"/>
      <c r="BL37" s="112"/>
      <c r="BM37" s="119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21"/>
      <c r="BY37" s="112"/>
      <c r="BZ37" s="119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21"/>
      <c r="CL37" s="119"/>
      <c r="CM37" s="14"/>
      <c r="CN37" s="14"/>
      <c r="CO37" s="14"/>
      <c r="CP37" s="14"/>
      <c r="CQ37" s="14"/>
      <c r="CR37" s="14"/>
      <c r="CS37" s="14"/>
      <c r="CT37" s="21"/>
      <c r="CU37" s="22">
        <v>10</v>
      </c>
    </row>
    <row r="38" spans="1:99" x14ac:dyDescent="0.25">
      <c r="A38" s="23">
        <v>25</v>
      </c>
      <c r="B38" s="24" t="s">
        <v>93</v>
      </c>
      <c r="C38" s="70" t="s">
        <v>94</v>
      </c>
      <c r="D38" s="20" t="s">
        <v>73</v>
      </c>
      <c r="E38" s="17" t="s">
        <v>51</v>
      </c>
      <c r="F38" s="149">
        <f t="shared" si="4"/>
        <v>30</v>
      </c>
      <c r="G38" s="162" t="s">
        <v>200</v>
      </c>
      <c r="H38" s="118">
        <v>3</v>
      </c>
      <c r="I38" s="163">
        <v>0</v>
      </c>
      <c r="J38" s="156">
        <f t="shared" si="10"/>
        <v>12</v>
      </c>
      <c r="K38" s="14">
        <f>SUM(BT38+BN38+BA38+BG38)</f>
        <v>15</v>
      </c>
      <c r="L38" s="35">
        <f>SUM(V38+AD38+BB38+BH38)</f>
        <v>0</v>
      </c>
      <c r="M38" s="14">
        <v>0</v>
      </c>
      <c r="N38" s="14">
        <f t="shared" ref="N38:N50" si="11">SUM(BU38+BO38+BB38+BH38)</f>
        <v>0</v>
      </c>
      <c r="O38" s="14"/>
      <c r="P38" s="14"/>
      <c r="Q38" s="14"/>
      <c r="R38" s="141">
        <f>SUM(BI38+BD38+BV38+BQ38)</f>
        <v>2</v>
      </c>
      <c r="S38" s="29"/>
      <c r="T38" s="127"/>
      <c r="U38" s="15"/>
      <c r="V38" s="15"/>
      <c r="W38" s="15"/>
      <c r="X38" s="15"/>
      <c r="Y38" s="15"/>
      <c r="Z38" s="15"/>
      <c r="AA38" s="113"/>
      <c r="AB38" s="113"/>
      <c r="AC38" s="113"/>
      <c r="AD38" s="113"/>
      <c r="AE38" s="113"/>
      <c r="AF38" s="113"/>
      <c r="AG38" s="113"/>
      <c r="AH38" s="113"/>
      <c r="AI38" s="21"/>
      <c r="AJ38" s="27"/>
      <c r="AK38" s="63"/>
      <c r="AL38" s="25"/>
      <c r="AM38" s="32"/>
      <c r="AN38" s="32"/>
      <c r="AO38" s="30"/>
      <c r="AP38" s="30"/>
      <c r="AQ38" s="19"/>
      <c r="AR38" s="19"/>
      <c r="AS38" s="19"/>
      <c r="AT38" s="32"/>
      <c r="AU38" s="32"/>
      <c r="AV38" s="20"/>
      <c r="AW38" s="20"/>
      <c r="AX38" s="34"/>
      <c r="AY38" s="27">
        <v>0</v>
      </c>
      <c r="AZ38" s="63"/>
      <c r="BA38" s="25">
        <v>0</v>
      </c>
      <c r="BB38" s="32">
        <v>0</v>
      </c>
      <c r="BC38" s="32"/>
      <c r="BD38" s="30">
        <v>0</v>
      </c>
      <c r="BE38" s="134">
        <v>12</v>
      </c>
      <c r="BF38" s="116">
        <v>3</v>
      </c>
      <c r="BG38" s="134">
        <v>15</v>
      </c>
      <c r="BH38" s="134">
        <v>0</v>
      </c>
      <c r="BI38" s="164">
        <v>2</v>
      </c>
      <c r="BJ38" s="164"/>
      <c r="BK38" s="165"/>
      <c r="BL38" s="112"/>
      <c r="BM38" s="119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21"/>
      <c r="BY38" s="112"/>
      <c r="BZ38" s="119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21"/>
      <c r="CL38" s="119"/>
      <c r="CM38" s="14"/>
      <c r="CN38" s="14"/>
      <c r="CO38" s="14"/>
      <c r="CP38" s="14"/>
      <c r="CQ38" s="14"/>
      <c r="CR38" s="14"/>
      <c r="CS38" s="14"/>
      <c r="CT38" s="21"/>
      <c r="CU38" s="22"/>
    </row>
    <row r="39" spans="1:99" x14ac:dyDescent="0.25">
      <c r="A39" s="23">
        <v>26</v>
      </c>
      <c r="B39" s="24" t="s">
        <v>95</v>
      </c>
      <c r="C39" s="181" t="s">
        <v>96</v>
      </c>
      <c r="D39" s="20" t="s">
        <v>73</v>
      </c>
      <c r="E39" s="17" t="s">
        <v>43</v>
      </c>
      <c r="F39" s="149">
        <f t="shared" si="4"/>
        <v>120</v>
      </c>
      <c r="G39" s="162" t="s">
        <v>200</v>
      </c>
      <c r="H39" s="118">
        <v>9</v>
      </c>
      <c r="I39" s="163">
        <v>2</v>
      </c>
      <c r="J39" s="156">
        <f t="shared" si="10"/>
        <v>36</v>
      </c>
      <c r="K39" s="14">
        <f>SUM(BT39+BN39+BA39+BG39)</f>
        <v>75</v>
      </c>
      <c r="L39" s="35">
        <f>SUM(V39+AD39+BB39+BH39)</f>
        <v>0</v>
      </c>
      <c r="M39" s="14">
        <v>0</v>
      </c>
      <c r="N39" s="14">
        <f t="shared" si="11"/>
        <v>0</v>
      </c>
      <c r="O39" s="14"/>
      <c r="P39" s="14"/>
      <c r="Q39" s="14"/>
      <c r="R39" s="141">
        <v>8</v>
      </c>
      <c r="S39" s="29"/>
      <c r="T39" s="127"/>
      <c r="U39" s="15"/>
      <c r="V39" s="15"/>
      <c r="W39" s="15"/>
      <c r="X39" s="15"/>
      <c r="Y39" s="15"/>
      <c r="Z39" s="15"/>
      <c r="AA39" s="113"/>
      <c r="AB39" s="113"/>
      <c r="AC39" s="113"/>
      <c r="AD39" s="113"/>
      <c r="AE39" s="113"/>
      <c r="AF39" s="113"/>
      <c r="AG39" s="113"/>
      <c r="AH39" s="113"/>
      <c r="AI39" s="21"/>
      <c r="AJ39" s="27"/>
      <c r="AK39" s="63"/>
      <c r="AL39" s="25"/>
      <c r="AM39" s="32"/>
      <c r="AN39" s="32"/>
      <c r="AO39" s="30"/>
      <c r="AP39" s="30"/>
      <c r="AQ39" s="19"/>
      <c r="AR39" s="19"/>
      <c r="AS39" s="19"/>
      <c r="AT39" s="32"/>
      <c r="AU39" s="32"/>
      <c r="AV39" s="20"/>
      <c r="AW39" s="20"/>
      <c r="AX39" s="34"/>
      <c r="AY39" s="27">
        <v>0</v>
      </c>
      <c r="AZ39" s="63"/>
      <c r="BA39" s="25">
        <v>0</v>
      </c>
      <c r="BB39" s="32">
        <v>0</v>
      </c>
      <c r="BC39" s="32"/>
      <c r="BD39" s="30">
        <v>0</v>
      </c>
      <c r="BE39" s="134">
        <v>12</v>
      </c>
      <c r="BF39" s="116">
        <v>3</v>
      </c>
      <c r="BG39" s="134">
        <v>15</v>
      </c>
      <c r="BH39" s="134">
        <v>0</v>
      </c>
      <c r="BI39" s="164">
        <v>2</v>
      </c>
      <c r="BJ39" s="164"/>
      <c r="BK39" s="165"/>
      <c r="BL39" s="37">
        <v>12</v>
      </c>
      <c r="BM39" s="167">
        <v>3</v>
      </c>
      <c r="BN39" s="32">
        <v>30</v>
      </c>
      <c r="BO39" s="25">
        <v>0</v>
      </c>
      <c r="BP39" s="25"/>
      <c r="BQ39" s="32">
        <v>4</v>
      </c>
      <c r="BR39" s="32">
        <v>12</v>
      </c>
      <c r="BS39" s="166">
        <v>3</v>
      </c>
      <c r="BT39" s="32">
        <v>30</v>
      </c>
      <c r="BU39" s="25">
        <v>0</v>
      </c>
      <c r="BV39" s="32">
        <v>4</v>
      </c>
      <c r="BW39" s="32"/>
      <c r="BX39" s="38"/>
      <c r="BY39" s="112"/>
      <c r="BZ39" s="119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21"/>
      <c r="CL39" s="119"/>
      <c r="CM39" s="14"/>
      <c r="CN39" s="14"/>
      <c r="CO39" s="14"/>
      <c r="CP39" s="14"/>
      <c r="CQ39" s="14"/>
      <c r="CR39" s="14"/>
      <c r="CS39" s="14"/>
      <c r="CT39" s="21"/>
      <c r="CU39" s="22">
        <v>12</v>
      </c>
    </row>
    <row r="40" spans="1:99" x14ac:dyDescent="0.25">
      <c r="A40" s="23">
        <v>27</v>
      </c>
      <c r="B40" s="24" t="s">
        <v>97</v>
      </c>
      <c r="C40" s="20" t="s">
        <v>98</v>
      </c>
      <c r="D40" s="20" t="s">
        <v>73</v>
      </c>
      <c r="E40" s="17" t="s">
        <v>43</v>
      </c>
      <c r="F40" s="149">
        <f t="shared" si="4"/>
        <v>30</v>
      </c>
      <c r="G40" s="162" t="s">
        <v>200</v>
      </c>
      <c r="H40" s="118">
        <v>3</v>
      </c>
      <c r="I40" s="163">
        <v>0</v>
      </c>
      <c r="J40" s="156">
        <f t="shared" si="10"/>
        <v>12</v>
      </c>
      <c r="K40" s="14">
        <v>0</v>
      </c>
      <c r="L40" s="35">
        <f>SUM(U40+AC40+BA40+BG40)</f>
        <v>15</v>
      </c>
      <c r="M40" s="14">
        <v>0</v>
      </c>
      <c r="N40" s="14">
        <f t="shared" si="11"/>
        <v>0</v>
      </c>
      <c r="O40" s="14"/>
      <c r="P40" s="14"/>
      <c r="Q40" s="14"/>
      <c r="R40" s="141">
        <f t="shared" ref="R40:R49" si="12">SUM(BI40+BD40+BV40+BQ40)</f>
        <v>2</v>
      </c>
      <c r="S40" s="29"/>
      <c r="T40" s="127"/>
      <c r="U40" s="15"/>
      <c r="V40" s="15"/>
      <c r="W40" s="15"/>
      <c r="X40" s="15"/>
      <c r="Y40" s="15"/>
      <c r="Z40" s="15"/>
      <c r="AA40" s="113"/>
      <c r="AB40" s="113"/>
      <c r="AC40" s="113"/>
      <c r="AD40" s="113"/>
      <c r="AE40" s="113"/>
      <c r="AF40" s="113"/>
      <c r="AG40" s="113"/>
      <c r="AH40" s="113"/>
      <c r="AI40" s="21"/>
      <c r="AJ40" s="27"/>
      <c r="AK40" s="63"/>
      <c r="AL40" s="25"/>
      <c r="AM40" s="32"/>
      <c r="AN40" s="32"/>
      <c r="AO40" s="30"/>
      <c r="AP40" s="30"/>
      <c r="AQ40" s="19"/>
      <c r="AR40" s="19"/>
      <c r="AS40" s="19"/>
      <c r="AT40" s="32"/>
      <c r="AU40" s="32"/>
      <c r="AV40" s="20"/>
      <c r="AW40" s="20"/>
      <c r="AX40" s="34"/>
      <c r="AY40" s="27">
        <v>0</v>
      </c>
      <c r="AZ40" s="63"/>
      <c r="BA40" s="25">
        <v>0</v>
      </c>
      <c r="BB40" s="32">
        <v>0</v>
      </c>
      <c r="BC40" s="32"/>
      <c r="BD40" s="30">
        <v>0</v>
      </c>
      <c r="BE40" s="19">
        <v>12</v>
      </c>
      <c r="BF40" s="116">
        <v>3</v>
      </c>
      <c r="BG40" s="19">
        <v>15</v>
      </c>
      <c r="BH40" s="32">
        <v>0</v>
      </c>
      <c r="BI40" s="20">
        <v>2</v>
      </c>
      <c r="BJ40" s="20"/>
      <c r="BK40" s="34"/>
      <c r="BL40" s="112"/>
      <c r="BM40" s="119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21"/>
      <c r="BY40" s="112"/>
      <c r="BZ40" s="119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21"/>
      <c r="CL40" s="119"/>
      <c r="CM40" s="14"/>
      <c r="CN40" s="14"/>
      <c r="CO40" s="14"/>
      <c r="CP40" s="14"/>
      <c r="CQ40" s="14"/>
      <c r="CR40" s="14"/>
      <c r="CS40" s="14"/>
      <c r="CT40" s="21"/>
      <c r="CU40" s="22">
        <v>0</v>
      </c>
    </row>
    <row r="41" spans="1:99" x14ac:dyDescent="0.25">
      <c r="A41" s="23">
        <v>28</v>
      </c>
      <c r="B41" s="19" t="s">
        <v>99</v>
      </c>
      <c r="C41" s="36" t="s">
        <v>100</v>
      </c>
      <c r="D41" s="36" t="s">
        <v>62</v>
      </c>
      <c r="E41" s="17" t="s">
        <v>43</v>
      </c>
      <c r="F41" s="149">
        <f>SUM(J41:Q41)+H41</f>
        <v>45</v>
      </c>
      <c r="G41" s="162" t="s">
        <v>200</v>
      </c>
      <c r="H41" s="118">
        <v>4</v>
      </c>
      <c r="I41" s="163">
        <v>0</v>
      </c>
      <c r="J41" s="156">
        <f t="shared" si="10"/>
        <v>16</v>
      </c>
      <c r="K41" s="14">
        <v>0</v>
      </c>
      <c r="L41" s="35">
        <f>SUM(U41+AC41+BA41+BG41)</f>
        <v>25</v>
      </c>
      <c r="M41" s="14">
        <v>0</v>
      </c>
      <c r="N41" s="14">
        <f t="shared" si="11"/>
        <v>0</v>
      </c>
      <c r="O41" s="14"/>
      <c r="P41" s="14"/>
      <c r="Q41" s="14"/>
      <c r="R41" s="141">
        <f t="shared" si="12"/>
        <v>3</v>
      </c>
      <c r="S41" s="29"/>
      <c r="T41" s="127"/>
      <c r="U41" s="15"/>
      <c r="V41" s="15"/>
      <c r="W41" s="15"/>
      <c r="X41" s="15"/>
      <c r="Y41" s="15"/>
      <c r="Z41" s="15"/>
      <c r="AA41" s="113"/>
      <c r="AB41" s="113"/>
      <c r="AC41" s="113"/>
      <c r="AD41" s="113"/>
      <c r="AE41" s="113"/>
      <c r="AF41" s="113"/>
      <c r="AG41" s="113"/>
      <c r="AH41" s="113"/>
      <c r="AI41" s="21"/>
      <c r="AJ41" s="27"/>
      <c r="AK41" s="63"/>
      <c r="AL41" s="25"/>
      <c r="AM41" s="32"/>
      <c r="AN41" s="32"/>
      <c r="AO41" s="30"/>
      <c r="AP41" s="30"/>
      <c r="AQ41" s="19"/>
      <c r="AR41" s="19"/>
      <c r="AS41" s="19"/>
      <c r="AT41" s="32"/>
      <c r="AU41" s="32"/>
      <c r="AV41" s="20"/>
      <c r="AW41" s="20"/>
      <c r="AX41" s="34"/>
      <c r="AY41" s="18">
        <v>0</v>
      </c>
      <c r="AZ41" s="131"/>
      <c r="BA41" s="19">
        <v>0</v>
      </c>
      <c r="BB41" s="32">
        <v>0</v>
      </c>
      <c r="BC41" s="32"/>
      <c r="BD41" s="20">
        <v>0</v>
      </c>
      <c r="BE41" s="19">
        <v>16</v>
      </c>
      <c r="BF41" s="116">
        <v>4</v>
      </c>
      <c r="BG41" s="19">
        <v>25</v>
      </c>
      <c r="BH41" s="32">
        <v>0</v>
      </c>
      <c r="BI41" s="20">
        <v>3</v>
      </c>
      <c r="BJ41" s="20"/>
      <c r="BK41" s="34"/>
      <c r="BL41" s="112"/>
      <c r="BM41" s="119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21"/>
      <c r="BY41" s="112"/>
      <c r="BZ41" s="119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21"/>
      <c r="CL41" s="119"/>
      <c r="CM41" s="14"/>
      <c r="CN41" s="14"/>
      <c r="CO41" s="14"/>
      <c r="CP41" s="14"/>
      <c r="CQ41" s="14"/>
      <c r="CR41" s="14"/>
      <c r="CS41" s="14"/>
      <c r="CT41" s="21"/>
      <c r="CU41" s="22">
        <v>0</v>
      </c>
    </row>
    <row r="42" spans="1:99" x14ac:dyDescent="0.25">
      <c r="A42" s="23">
        <v>29</v>
      </c>
      <c r="B42" s="39" t="s">
        <v>101</v>
      </c>
      <c r="C42" s="40" t="s">
        <v>102</v>
      </c>
      <c r="D42" s="40" t="s">
        <v>43</v>
      </c>
      <c r="E42" s="17" t="s">
        <v>43</v>
      </c>
      <c r="F42" s="149">
        <f t="shared" si="4"/>
        <v>44</v>
      </c>
      <c r="G42" s="162" t="s">
        <v>200</v>
      </c>
      <c r="H42" s="118">
        <v>4</v>
      </c>
      <c r="I42" s="163">
        <v>0</v>
      </c>
      <c r="J42" s="156">
        <f t="shared" si="10"/>
        <v>16</v>
      </c>
      <c r="K42" s="14">
        <f>SUM(BT42+BN42+BA42+BG42)</f>
        <v>0</v>
      </c>
      <c r="L42" s="35">
        <f>SUM(U42+AC42+BA42+BG42)</f>
        <v>0</v>
      </c>
      <c r="M42" s="14">
        <v>0</v>
      </c>
      <c r="N42" s="14">
        <f t="shared" si="11"/>
        <v>24</v>
      </c>
      <c r="O42" s="14"/>
      <c r="P42" s="14"/>
      <c r="Q42" s="14"/>
      <c r="R42" s="141">
        <f t="shared" si="12"/>
        <v>3</v>
      </c>
      <c r="S42" s="29"/>
      <c r="T42" s="127"/>
      <c r="U42" s="15"/>
      <c r="V42" s="15"/>
      <c r="W42" s="15"/>
      <c r="X42" s="15"/>
      <c r="Y42" s="15"/>
      <c r="Z42" s="15"/>
      <c r="AA42" s="113"/>
      <c r="AB42" s="113"/>
      <c r="AC42" s="113"/>
      <c r="AD42" s="113"/>
      <c r="AE42" s="113"/>
      <c r="AF42" s="113"/>
      <c r="AG42" s="113"/>
      <c r="AH42" s="113"/>
      <c r="AI42" s="21"/>
      <c r="AJ42" s="27"/>
      <c r="AK42" s="63"/>
      <c r="AL42" s="25"/>
      <c r="AM42" s="32"/>
      <c r="AN42" s="32"/>
      <c r="AO42" s="30"/>
      <c r="AP42" s="30"/>
      <c r="AQ42" s="19"/>
      <c r="AR42" s="19"/>
      <c r="AS42" s="19"/>
      <c r="AT42" s="32"/>
      <c r="AU42" s="32"/>
      <c r="AV42" s="20"/>
      <c r="AW42" s="20"/>
      <c r="AX42" s="34"/>
      <c r="AY42" s="41">
        <v>16</v>
      </c>
      <c r="AZ42" s="124">
        <v>4</v>
      </c>
      <c r="BA42" s="42">
        <v>0</v>
      </c>
      <c r="BB42" s="43">
        <v>24</v>
      </c>
      <c r="BC42" s="43"/>
      <c r="BD42" s="44">
        <v>3</v>
      </c>
      <c r="BE42" s="43">
        <v>0</v>
      </c>
      <c r="BF42" s="43"/>
      <c r="BG42" s="43">
        <v>0</v>
      </c>
      <c r="BH42" s="19">
        <v>0</v>
      </c>
      <c r="BI42" s="87">
        <v>0</v>
      </c>
      <c r="BJ42" s="87"/>
      <c r="BK42" s="45"/>
      <c r="BL42" s="112"/>
      <c r="BM42" s="119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21"/>
      <c r="BY42" s="112"/>
      <c r="BZ42" s="119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21"/>
      <c r="CL42" s="119"/>
      <c r="CM42" s="14"/>
      <c r="CN42" s="14"/>
      <c r="CO42" s="14"/>
      <c r="CP42" s="14"/>
      <c r="CQ42" s="14"/>
      <c r="CR42" s="14"/>
      <c r="CS42" s="14"/>
      <c r="CT42" s="21"/>
      <c r="CU42" s="22">
        <v>0</v>
      </c>
    </row>
    <row r="43" spans="1:99" x14ac:dyDescent="0.25">
      <c r="A43" s="23">
        <v>30</v>
      </c>
      <c r="B43" s="19" t="s">
        <v>103</v>
      </c>
      <c r="C43" s="20" t="s">
        <v>104</v>
      </c>
      <c r="D43" s="20" t="s">
        <v>43</v>
      </c>
      <c r="E43" s="17" t="s">
        <v>43</v>
      </c>
      <c r="F43" s="149">
        <f t="shared" si="4"/>
        <v>60</v>
      </c>
      <c r="G43" s="162" t="s">
        <v>200</v>
      </c>
      <c r="H43" s="118">
        <v>4</v>
      </c>
      <c r="I43" s="163">
        <v>0</v>
      </c>
      <c r="J43" s="156">
        <f>SUM(BR43+BL43+AY43+BE43)</f>
        <v>16</v>
      </c>
      <c r="K43" s="14">
        <v>0</v>
      </c>
      <c r="L43" s="35">
        <f>SUM(U43+AC43+BA43+BG43)</f>
        <v>40</v>
      </c>
      <c r="M43" s="14">
        <v>0</v>
      </c>
      <c r="N43" s="14">
        <f>SUM(BU43+BO43+BB43+BH43)</f>
        <v>0</v>
      </c>
      <c r="O43" s="14"/>
      <c r="P43" s="14"/>
      <c r="Q43" s="14"/>
      <c r="R43" s="141">
        <f>SUM(BI43+BD43+BV43+BQ43)</f>
        <v>4</v>
      </c>
      <c r="S43" s="29"/>
      <c r="T43" s="127"/>
      <c r="U43" s="15"/>
      <c r="V43" s="15"/>
      <c r="W43" s="15"/>
      <c r="X43" s="15"/>
      <c r="Y43" s="15"/>
      <c r="Z43" s="15"/>
      <c r="AA43" s="113"/>
      <c r="AB43" s="113"/>
      <c r="AC43" s="113"/>
      <c r="AD43" s="113"/>
      <c r="AE43" s="113"/>
      <c r="AF43" s="113"/>
      <c r="AG43" s="113"/>
      <c r="AH43" s="113"/>
      <c r="AI43" s="21"/>
      <c r="AJ43" s="27"/>
      <c r="AK43" s="63"/>
      <c r="AL43" s="25"/>
      <c r="AM43" s="32"/>
      <c r="AN43" s="32"/>
      <c r="AO43" s="30"/>
      <c r="AP43" s="30"/>
      <c r="AQ43" s="19"/>
      <c r="AR43" s="19"/>
      <c r="AS43" s="19"/>
      <c r="AT43" s="32"/>
      <c r="AU43" s="32"/>
      <c r="AV43" s="20"/>
      <c r="AW43" s="20"/>
      <c r="AX43" s="34"/>
      <c r="AY43" s="27">
        <v>0</v>
      </c>
      <c r="AZ43" s="63"/>
      <c r="BA43" s="25">
        <v>0</v>
      </c>
      <c r="BB43" s="32">
        <v>0</v>
      </c>
      <c r="BC43" s="32"/>
      <c r="BD43" s="30">
        <v>0</v>
      </c>
      <c r="BE43" s="19">
        <v>16</v>
      </c>
      <c r="BF43" s="116">
        <v>4</v>
      </c>
      <c r="BG43" s="19">
        <v>40</v>
      </c>
      <c r="BH43" s="32">
        <v>0</v>
      </c>
      <c r="BI43" s="20">
        <v>4</v>
      </c>
      <c r="BJ43" s="20"/>
      <c r="BK43" s="34"/>
      <c r="BL43" s="112"/>
      <c r="BM43" s="119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21"/>
      <c r="BY43" s="112"/>
      <c r="BZ43" s="119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21"/>
      <c r="CL43" s="119"/>
      <c r="CM43" s="14"/>
      <c r="CN43" s="14"/>
      <c r="CO43" s="14"/>
      <c r="CP43" s="14"/>
      <c r="CQ43" s="14"/>
      <c r="CR43" s="14"/>
      <c r="CS43" s="14"/>
      <c r="CT43" s="21"/>
      <c r="CU43" s="22">
        <v>4</v>
      </c>
    </row>
    <row r="44" spans="1:99" x14ac:dyDescent="0.25">
      <c r="A44" s="23">
        <v>31</v>
      </c>
      <c r="B44" s="19" t="s">
        <v>105</v>
      </c>
      <c r="C44" s="20" t="s">
        <v>106</v>
      </c>
      <c r="D44" s="20" t="s">
        <v>43</v>
      </c>
      <c r="E44" s="90" t="s">
        <v>43</v>
      </c>
      <c r="F44" s="149">
        <f t="shared" si="4"/>
        <v>60</v>
      </c>
      <c r="G44" s="162" t="s">
        <v>200</v>
      </c>
      <c r="H44" s="118">
        <v>6</v>
      </c>
      <c r="I44" s="163">
        <v>0</v>
      </c>
      <c r="J44" s="156">
        <f>SUM(BR44+BL44+AY44+BE44)</f>
        <v>24</v>
      </c>
      <c r="K44" s="14">
        <v>0</v>
      </c>
      <c r="L44" s="35">
        <f>SUM(U44+AC44+BA44+BG44)</f>
        <v>30</v>
      </c>
      <c r="M44" s="14">
        <v>0</v>
      </c>
      <c r="N44" s="14">
        <f>SUM(BU44+BO44+BB44+BH44)</f>
        <v>0</v>
      </c>
      <c r="O44" s="14"/>
      <c r="P44" s="14"/>
      <c r="Q44" s="14"/>
      <c r="R44" s="141">
        <f>SUM(BI44+BD44+BV44+BQ44)</f>
        <v>4</v>
      </c>
      <c r="S44" s="29"/>
      <c r="T44" s="127"/>
      <c r="U44" s="15"/>
      <c r="V44" s="15"/>
      <c r="W44" s="15"/>
      <c r="X44" s="15"/>
      <c r="Y44" s="15"/>
      <c r="Z44" s="15"/>
      <c r="AA44" s="113"/>
      <c r="AB44" s="113"/>
      <c r="AC44" s="113"/>
      <c r="AD44" s="113"/>
      <c r="AE44" s="113"/>
      <c r="AF44" s="113"/>
      <c r="AG44" s="113"/>
      <c r="AH44" s="113"/>
      <c r="AI44" s="21"/>
      <c r="AJ44" s="27"/>
      <c r="AK44" s="63"/>
      <c r="AL44" s="25"/>
      <c r="AM44" s="32"/>
      <c r="AN44" s="32"/>
      <c r="AO44" s="30"/>
      <c r="AP44" s="30"/>
      <c r="AQ44" s="19"/>
      <c r="AR44" s="19"/>
      <c r="AS44" s="19"/>
      <c r="AT44" s="32"/>
      <c r="AU44" s="32"/>
      <c r="AV44" s="20"/>
      <c r="AW44" s="20"/>
      <c r="AX44" s="34"/>
      <c r="AY44" s="27">
        <v>24</v>
      </c>
      <c r="AZ44" s="123">
        <v>6</v>
      </c>
      <c r="BA44" s="25">
        <v>30</v>
      </c>
      <c r="BB44" s="32">
        <v>0</v>
      </c>
      <c r="BC44" s="32"/>
      <c r="BD44" s="30">
        <v>4</v>
      </c>
      <c r="BE44" s="19">
        <v>0</v>
      </c>
      <c r="BF44" s="19"/>
      <c r="BG44" s="19">
        <v>0</v>
      </c>
      <c r="BH44" s="32">
        <v>0</v>
      </c>
      <c r="BI44" s="20">
        <v>0</v>
      </c>
      <c r="BJ44" s="20"/>
      <c r="BK44" s="34"/>
      <c r="BL44" s="112"/>
      <c r="BM44" s="119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21"/>
      <c r="BY44" s="112"/>
      <c r="BZ44" s="119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21"/>
      <c r="CL44" s="119"/>
      <c r="CM44" s="14"/>
      <c r="CN44" s="14"/>
      <c r="CO44" s="14"/>
      <c r="CP44" s="14"/>
      <c r="CQ44" s="14"/>
      <c r="CR44" s="14"/>
      <c r="CS44" s="14"/>
      <c r="CT44" s="21"/>
      <c r="CU44" s="22">
        <v>0</v>
      </c>
    </row>
    <row r="45" spans="1:99" x14ac:dyDescent="0.25">
      <c r="A45" s="23">
        <v>32</v>
      </c>
      <c r="B45" s="19" t="s">
        <v>107</v>
      </c>
      <c r="C45" s="20" t="s">
        <v>108</v>
      </c>
      <c r="D45" s="20" t="s">
        <v>62</v>
      </c>
      <c r="E45" s="183" t="s">
        <v>51</v>
      </c>
      <c r="F45" s="180">
        <f t="shared" si="4"/>
        <v>60</v>
      </c>
      <c r="G45" s="162" t="s">
        <v>200</v>
      </c>
      <c r="H45" s="118">
        <v>5</v>
      </c>
      <c r="I45" s="163">
        <v>0</v>
      </c>
      <c r="J45" s="156">
        <f>SUM(BR45+BL45+AY45+BE45)</f>
        <v>15</v>
      </c>
      <c r="K45" s="14">
        <v>0</v>
      </c>
      <c r="L45" s="35">
        <f>SUM(U45+AC45+BN45+BG45)</f>
        <v>40</v>
      </c>
      <c r="M45" s="14">
        <v>0</v>
      </c>
      <c r="N45" s="14">
        <f t="shared" si="11"/>
        <v>0</v>
      </c>
      <c r="O45" s="14"/>
      <c r="P45" s="14"/>
      <c r="Q45" s="14"/>
      <c r="R45" s="141">
        <f t="shared" si="12"/>
        <v>4</v>
      </c>
      <c r="S45" s="29"/>
      <c r="T45" s="127"/>
      <c r="U45" s="15"/>
      <c r="V45" s="15"/>
      <c r="W45" s="15"/>
      <c r="X45" s="15"/>
      <c r="Y45" s="15"/>
      <c r="Z45" s="15"/>
      <c r="AA45" s="113"/>
      <c r="AB45" s="113"/>
      <c r="AC45" s="113"/>
      <c r="AD45" s="113"/>
      <c r="AE45" s="113"/>
      <c r="AF45" s="113"/>
      <c r="AG45" s="113"/>
      <c r="AH45" s="113"/>
      <c r="AI45" s="21"/>
      <c r="AJ45" s="27"/>
      <c r="AK45" s="63"/>
      <c r="AL45" s="25"/>
      <c r="AM45" s="32"/>
      <c r="AN45" s="32"/>
      <c r="AO45" s="30"/>
      <c r="AP45" s="30"/>
      <c r="AQ45" s="19"/>
      <c r="AR45" s="19"/>
      <c r="AS45" s="19"/>
      <c r="AT45" s="32"/>
      <c r="AU45" s="32"/>
      <c r="AV45" s="20"/>
      <c r="AW45" s="20"/>
      <c r="AX45" s="34"/>
      <c r="AY45" s="27">
        <v>0</v>
      </c>
      <c r="AZ45" s="63"/>
      <c r="BA45" s="25">
        <v>0</v>
      </c>
      <c r="BB45" s="32">
        <v>0</v>
      </c>
      <c r="BC45" s="32"/>
      <c r="BD45" s="30">
        <v>0</v>
      </c>
      <c r="BE45" s="19">
        <v>10</v>
      </c>
      <c r="BF45" s="116">
        <v>5</v>
      </c>
      <c r="BG45" s="19">
        <v>20</v>
      </c>
      <c r="BH45" s="32">
        <v>0</v>
      </c>
      <c r="BI45" s="20">
        <v>2</v>
      </c>
      <c r="BJ45" s="20"/>
      <c r="BK45" s="34"/>
      <c r="BL45" s="18">
        <v>5</v>
      </c>
      <c r="BM45" s="190"/>
      <c r="BN45" s="19">
        <v>20</v>
      </c>
      <c r="BO45" s="32">
        <v>0</v>
      </c>
      <c r="BP45" s="32"/>
      <c r="BQ45" s="19">
        <v>2</v>
      </c>
      <c r="BR45" s="113"/>
      <c r="BS45" s="113"/>
      <c r="BT45" s="113"/>
      <c r="BU45" s="113"/>
      <c r="BV45" s="113"/>
      <c r="BW45" s="113"/>
      <c r="BX45" s="21"/>
      <c r="BY45" s="112"/>
      <c r="BZ45" s="119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21"/>
      <c r="CL45" s="119"/>
      <c r="CM45" s="14"/>
      <c r="CN45" s="14"/>
      <c r="CO45" s="14"/>
      <c r="CP45" s="14"/>
      <c r="CQ45" s="14"/>
      <c r="CR45" s="14"/>
      <c r="CS45" s="14"/>
      <c r="CT45" s="21"/>
      <c r="CU45" s="22">
        <v>0</v>
      </c>
    </row>
    <row r="46" spans="1:99" x14ac:dyDescent="0.25">
      <c r="A46" s="23">
        <v>33</v>
      </c>
      <c r="B46" s="19" t="s">
        <v>109</v>
      </c>
      <c r="C46" s="20" t="s">
        <v>110</v>
      </c>
      <c r="D46" s="20" t="s">
        <v>62</v>
      </c>
      <c r="E46" s="183" t="s">
        <v>43</v>
      </c>
      <c r="F46" s="180">
        <f t="shared" si="4"/>
        <v>60</v>
      </c>
      <c r="G46" s="162" t="s">
        <v>200</v>
      </c>
      <c r="H46" s="118">
        <v>4</v>
      </c>
      <c r="I46" s="163">
        <v>0</v>
      </c>
      <c r="J46" s="156">
        <f t="shared" si="10"/>
        <v>16</v>
      </c>
      <c r="K46" s="14">
        <v>0</v>
      </c>
      <c r="L46" s="35">
        <f>SUM(U46+AC46+BA46+BG46)</f>
        <v>30</v>
      </c>
      <c r="M46" s="14">
        <v>0</v>
      </c>
      <c r="N46" s="14">
        <f t="shared" si="11"/>
        <v>10</v>
      </c>
      <c r="O46" s="14"/>
      <c r="P46" s="14"/>
      <c r="Q46" s="14"/>
      <c r="R46" s="141">
        <f t="shared" si="12"/>
        <v>4</v>
      </c>
      <c r="S46" s="29"/>
      <c r="T46" s="127"/>
      <c r="U46" s="15"/>
      <c r="V46" s="15"/>
      <c r="W46" s="15"/>
      <c r="X46" s="15"/>
      <c r="Y46" s="15"/>
      <c r="Z46" s="15"/>
      <c r="AA46" s="113"/>
      <c r="AB46" s="113"/>
      <c r="AC46" s="113"/>
      <c r="AD46" s="113"/>
      <c r="AE46" s="113"/>
      <c r="AF46" s="113"/>
      <c r="AG46" s="113"/>
      <c r="AH46" s="113"/>
      <c r="AI46" s="21"/>
      <c r="AJ46" s="27"/>
      <c r="AK46" s="63"/>
      <c r="AL46" s="25"/>
      <c r="AM46" s="32"/>
      <c r="AN46" s="32"/>
      <c r="AO46" s="30"/>
      <c r="AP46" s="30"/>
      <c r="AQ46" s="19"/>
      <c r="AR46" s="19"/>
      <c r="AS46" s="19"/>
      <c r="AT46" s="32"/>
      <c r="AU46" s="32"/>
      <c r="AV46" s="20"/>
      <c r="AW46" s="20"/>
      <c r="AX46" s="34"/>
      <c r="AY46" s="27">
        <v>16</v>
      </c>
      <c r="AZ46" s="123">
        <v>4</v>
      </c>
      <c r="BA46" s="25">
        <v>30</v>
      </c>
      <c r="BB46" s="32">
        <v>10</v>
      </c>
      <c r="BC46" s="32"/>
      <c r="BD46" s="30">
        <v>4</v>
      </c>
      <c r="BE46" s="19">
        <v>0</v>
      </c>
      <c r="BF46" s="19"/>
      <c r="BG46" s="19">
        <v>0</v>
      </c>
      <c r="BH46" s="32">
        <v>0</v>
      </c>
      <c r="BI46" s="20">
        <v>0</v>
      </c>
      <c r="BJ46" s="20"/>
      <c r="BK46" s="34"/>
      <c r="BL46" s="112"/>
      <c r="BM46" s="119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21"/>
      <c r="BY46" s="112"/>
      <c r="BZ46" s="119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21"/>
      <c r="CL46" s="119"/>
      <c r="CM46" s="14"/>
      <c r="CN46" s="14"/>
      <c r="CO46" s="14"/>
      <c r="CP46" s="14"/>
      <c r="CQ46" s="14"/>
      <c r="CR46" s="14"/>
      <c r="CS46" s="14"/>
      <c r="CT46" s="21"/>
      <c r="CU46" s="22">
        <v>4</v>
      </c>
    </row>
    <row r="47" spans="1:99" ht="27" x14ac:dyDescent="0.25">
      <c r="A47" s="23">
        <v>34</v>
      </c>
      <c r="B47" s="19" t="s">
        <v>111</v>
      </c>
      <c r="C47" s="20" t="s">
        <v>112</v>
      </c>
      <c r="D47" s="20" t="s">
        <v>43</v>
      </c>
      <c r="E47" s="183" t="s">
        <v>51</v>
      </c>
      <c r="F47" s="180">
        <f t="shared" si="4"/>
        <v>33</v>
      </c>
      <c r="G47" s="162" t="s">
        <v>200</v>
      </c>
      <c r="H47" s="118">
        <v>3</v>
      </c>
      <c r="I47" s="163">
        <v>0</v>
      </c>
      <c r="J47" s="156">
        <v>15</v>
      </c>
      <c r="K47" s="14">
        <v>0</v>
      </c>
      <c r="L47" s="35">
        <v>15</v>
      </c>
      <c r="M47" s="14">
        <v>0</v>
      </c>
      <c r="N47" s="14">
        <f t="shared" si="11"/>
        <v>0</v>
      </c>
      <c r="O47" s="14"/>
      <c r="P47" s="14"/>
      <c r="Q47" s="14"/>
      <c r="R47" s="141">
        <v>2</v>
      </c>
      <c r="S47" s="29"/>
      <c r="T47" s="127"/>
      <c r="U47" s="15"/>
      <c r="V47" s="15"/>
      <c r="W47" s="15"/>
      <c r="X47" s="15"/>
      <c r="Y47" s="15"/>
      <c r="Z47" s="15"/>
      <c r="AA47" s="113"/>
      <c r="AB47" s="113"/>
      <c r="AC47" s="113"/>
      <c r="AD47" s="113"/>
      <c r="AE47" s="113"/>
      <c r="AF47" s="113"/>
      <c r="AG47" s="113"/>
      <c r="AH47" s="113"/>
      <c r="AI47" s="21"/>
      <c r="AJ47" s="27"/>
      <c r="AK47" s="63"/>
      <c r="AL47" s="25"/>
      <c r="AM47" s="32"/>
      <c r="AN47" s="32"/>
      <c r="AO47" s="30"/>
      <c r="AP47" s="30"/>
      <c r="AQ47" s="19"/>
      <c r="AR47" s="19"/>
      <c r="AS47" s="19"/>
      <c r="AT47" s="32"/>
      <c r="AU47" s="32"/>
      <c r="AV47" s="20"/>
      <c r="AW47" s="20"/>
      <c r="AX47" s="34"/>
      <c r="AY47" s="27">
        <v>15</v>
      </c>
      <c r="AZ47" s="123">
        <v>3</v>
      </c>
      <c r="BA47" s="25">
        <v>0</v>
      </c>
      <c r="BB47" s="32">
        <v>0</v>
      </c>
      <c r="BC47" s="32"/>
      <c r="BD47" s="30">
        <v>1</v>
      </c>
      <c r="BE47" s="19">
        <v>0</v>
      </c>
      <c r="BF47" s="19"/>
      <c r="BG47" s="19">
        <v>15</v>
      </c>
      <c r="BH47" s="32">
        <v>0</v>
      </c>
      <c r="BI47" s="20">
        <v>1</v>
      </c>
      <c r="BJ47" s="20"/>
      <c r="BK47" s="34"/>
      <c r="BL47" s="112"/>
      <c r="BM47" s="119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21"/>
      <c r="BY47" s="112"/>
      <c r="BZ47" s="119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21"/>
      <c r="CL47" s="119"/>
      <c r="CM47" s="14"/>
      <c r="CN47" s="14"/>
      <c r="CO47" s="14"/>
      <c r="CP47" s="14"/>
      <c r="CQ47" s="14"/>
      <c r="CR47" s="14"/>
      <c r="CS47" s="14"/>
      <c r="CT47" s="21"/>
      <c r="CU47" s="22">
        <v>0</v>
      </c>
    </row>
    <row r="48" spans="1:99" x14ac:dyDescent="0.25">
      <c r="A48" s="23">
        <v>35</v>
      </c>
      <c r="B48" s="19" t="s">
        <v>113</v>
      </c>
      <c r="C48" s="20" t="s">
        <v>114</v>
      </c>
      <c r="D48" s="20" t="s">
        <v>43</v>
      </c>
      <c r="E48" s="183" t="s">
        <v>51</v>
      </c>
      <c r="F48" s="180">
        <f t="shared" si="4"/>
        <v>80</v>
      </c>
      <c r="G48" s="162" t="s">
        <v>200</v>
      </c>
      <c r="H48" s="118">
        <v>8</v>
      </c>
      <c r="I48" s="163">
        <v>0</v>
      </c>
      <c r="J48" s="156">
        <f t="shared" si="10"/>
        <v>32</v>
      </c>
      <c r="K48" s="14">
        <v>0</v>
      </c>
      <c r="L48" s="35">
        <f>SUM(U48+AC48+BA48+BG48)</f>
        <v>30</v>
      </c>
      <c r="M48" s="14">
        <v>0</v>
      </c>
      <c r="N48" s="14">
        <f t="shared" si="11"/>
        <v>10</v>
      </c>
      <c r="O48" s="14"/>
      <c r="P48" s="14"/>
      <c r="Q48" s="14"/>
      <c r="R48" s="141">
        <f t="shared" si="12"/>
        <v>5</v>
      </c>
      <c r="S48" s="29"/>
      <c r="T48" s="127"/>
      <c r="U48" s="15"/>
      <c r="V48" s="15"/>
      <c r="W48" s="15"/>
      <c r="X48" s="15"/>
      <c r="Y48" s="15"/>
      <c r="Z48" s="15"/>
      <c r="AA48" s="113"/>
      <c r="AB48" s="113"/>
      <c r="AC48" s="113"/>
      <c r="AD48" s="113"/>
      <c r="AE48" s="113"/>
      <c r="AF48" s="113"/>
      <c r="AG48" s="113"/>
      <c r="AH48" s="113"/>
      <c r="AI48" s="21"/>
      <c r="AJ48" s="27"/>
      <c r="AK48" s="63"/>
      <c r="AL48" s="25"/>
      <c r="AM48" s="32"/>
      <c r="AN48" s="32"/>
      <c r="AO48" s="30"/>
      <c r="AP48" s="30"/>
      <c r="AQ48" s="19"/>
      <c r="AR48" s="19"/>
      <c r="AS48" s="19"/>
      <c r="AT48" s="32"/>
      <c r="AU48" s="32"/>
      <c r="AV48" s="20"/>
      <c r="AW48" s="20"/>
      <c r="AX48" s="34"/>
      <c r="AY48" s="27">
        <v>16</v>
      </c>
      <c r="AZ48" s="123">
        <v>4</v>
      </c>
      <c r="BA48" s="25">
        <v>15</v>
      </c>
      <c r="BB48" s="32">
        <v>10</v>
      </c>
      <c r="BC48" s="32"/>
      <c r="BD48" s="30">
        <v>3</v>
      </c>
      <c r="BE48" s="25">
        <v>16</v>
      </c>
      <c r="BF48" s="145">
        <v>4</v>
      </c>
      <c r="BG48" s="25">
        <v>15</v>
      </c>
      <c r="BH48" s="32">
        <v>0</v>
      </c>
      <c r="BI48" s="30">
        <v>2</v>
      </c>
      <c r="BJ48" s="30"/>
      <c r="BK48" s="33"/>
      <c r="BL48" s="112"/>
      <c r="BM48" s="119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21"/>
      <c r="BY48" s="112"/>
      <c r="BZ48" s="119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21"/>
      <c r="CL48" s="119"/>
      <c r="CM48" s="14"/>
      <c r="CN48" s="14"/>
      <c r="CO48" s="14"/>
      <c r="CP48" s="14"/>
      <c r="CQ48" s="14"/>
      <c r="CR48" s="14"/>
      <c r="CS48" s="14"/>
      <c r="CT48" s="21"/>
      <c r="CU48" s="22">
        <v>5</v>
      </c>
    </row>
    <row r="49" spans="1:99" x14ac:dyDescent="0.25">
      <c r="A49" s="23">
        <v>36</v>
      </c>
      <c r="B49" s="19" t="s">
        <v>115</v>
      </c>
      <c r="C49" s="20" t="s">
        <v>116</v>
      </c>
      <c r="D49" s="20" t="s">
        <v>43</v>
      </c>
      <c r="E49" s="183" t="s">
        <v>51</v>
      </c>
      <c r="F49" s="180">
        <f t="shared" si="4"/>
        <v>30</v>
      </c>
      <c r="G49" s="162" t="s">
        <v>200</v>
      </c>
      <c r="H49" s="118">
        <v>3</v>
      </c>
      <c r="I49" s="163">
        <v>0</v>
      </c>
      <c r="J49" s="156">
        <f t="shared" si="10"/>
        <v>12</v>
      </c>
      <c r="K49" s="14">
        <f>SUM(BT49+BN49+BA49+BG49)</f>
        <v>0</v>
      </c>
      <c r="L49" s="35">
        <f>SUM(U49+AC49+BA49+BG49)</f>
        <v>0</v>
      </c>
      <c r="M49" s="14">
        <v>0</v>
      </c>
      <c r="N49" s="14">
        <f t="shared" si="11"/>
        <v>15</v>
      </c>
      <c r="O49" s="14"/>
      <c r="P49" s="14"/>
      <c r="Q49" s="14"/>
      <c r="R49" s="141">
        <f t="shared" si="12"/>
        <v>2</v>
      </c>
      <c r="S49" s="29"/>
      <c r="T49" s="127"/>
      <c r="U49" s="15"/>
      <c r="V49" s="15"/>
      <c r="W49" s="15"/>
      <c r="X49" s="15"/>
      <c r="Y49" s="15"/>
      <c r="Z49" s="15"/>
      <c r="AA49" s="113"/>
      <c r="AB49" s="113"/>
      <c r="AC49" s="113"/>
      <c r="AD49" s="113"/>
      <c r="AE49" s="113"/>
      <c r="AF49" s="113"/>
      <c r="AG49" s="113"/>
      <c r="AH49" s="113"/>
      <c r="AI49" s="21"/>
      <c r="AJ49" s="27"/>
      <c r="AK49" s="63"/>
      <c r="AL49" s="25"/>
      <c r="AM49" s="32"/>
      <c r="AN49" s="32"/>
      <c r="AO49" s="30"/>
      <c r="AP49" s="30"/>
      <c r="AQ49" s="19"/>
      <c r="AR49" s="19"/>
      <c r="AS49" s="19"/>
      <c r="AT49" s="32"/>
      <c r="AU49" s="32"/>
      <c r="AV49" s="20"/>
      <c r="AW49" s="20"/>
      <c r="AX49" s="34"/>
      <c r="AY49" s="27">
        <v>0</v>
      </c>
      <c r="AZ49" s="63"/>
      <c r="BA49" s="25">
        <v>0</v>
      </c>
      <c r="BB49" s="32">
        <v>0</v>
      </c>
      <c r="BC49" s="32"/>
      <c r="BD49" s="30">
        <v>0</v>
      </c>
      <c r="BE49" s="25">
        <v>12</v>
      </c>
      <c r="BF49" s="145">
        <v>3</v>
      </c>
      <c r="BG49" s="25">
        <v>0</v>
      </c>
      <c r="BH49" s="32">
        <v>15</v>
      </c>
      <c r="BI49" s="30">
        <v>2</v>
      </c>
      <c r="BJ49" s="30"/>
      <c r="BK49" s="33"/>
      <c r="BL49" s="112"/>
      <c r="BM49" s="119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21"/>
      <c r="BY49" s="112"/>
      <c r="BZ49" s="119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21"/>
      <c r="CL49" s="119"/>
      <c r="CM49" s="14"/>
      <c r="CN49" s="14"/>
      <c r="CO49" s="14"/>
      <c r="CP49" s="14"/>
      <c r="CQ49" s="14"/>
      <c r="CR49" s="14"/>
      <c r="CS49" s="14"/>
      <c r="CT49" s="21"/>
      <c r="CU49" s="22">
        <v>0</v>
      </c>
    </row>
    <row r="50" spans="1:99" x14ac:dyDescent="0.25">
      <c r="A50" s="23">
        <v>37</v>
      </c>
      <c r="B50" s="19" t="s">
        <v>117</v>
      </c>
      <c r="C50" s="20" t="s">
        <v>118</v>
      </c>
      <c r="D50" s="20" t="s">
        <v>43</v>
      </c>
      <c r="E50" s="183" t="s">
        <v>51</v>
      </c>
      <c r="F50" s="180">
        <f t="shared" si="4"/>
        <v>85</v>
      </c>
      <c r="G50" s="162" t="s">
        <v>200</v>
      </c>
      <c r="H50" s="118">
        <v>8</v>
      </c>
      <c r="I50" s="163">
        <v>1</v>
      </c>
      <c r="J50" s="156">
        <f t="shared" si="10"/>
        <v>32</v>
      </c>
      <c r="K50" s="14">
        <v>0</v>
      </c>
      <c r="L50" s="35">
        <f>SUM(U50+AC50+BA50+BG50)</f>
        <v>30</v>
      </c>
      <c r="M50" s="14">
        <v>0</v>
      </c>
      <c r="N50" s="14">
        <f t="shared" si="11"/>
        <v>15</v>
      </c>
      <c r="O50" s="14"/>
      <c r="P50" s="14"/>
      <c r="Q50" s="14"/>
      <c r="R50" s="141">
        <v>4</v>
      </c>
      <c r="S50" s="29"/>
      <c r="T50" s="127"/>
      <c r="U50" s="15"/>
      <c r="V50" s="15"/>
      <c r="W50" s="15"/>
      <c r="X50" s="15"/>
      <c r="Y50" s="15"/>
      <c r="Z50" s="15"/>
      <c r="AA50" s="113"/>
      <c r="AB50" s="113"/>
      <c r="AC50" s="113"/>
      <c r="AD50" s="113"/>
      <c r="AE50" s="113"/>
      <c r="AF50" s="113"/>
      <c r="AG50" s="113"/>
      <c r="AH50" s="113"/>
      <c r="AI50" s="21"/>
      <c r="AJ50" s="27"/>
      <c r="AK50" s="63"/>
      <c r="AL50" s="25"/>
      <c r="AM50" s="32"/>
      <c r="AN50" s="32"/>
      <c r="AO50" s="30"/>
      <c r="AP50" s="30"/>
      <c r="AQ50" s="19"/>
      <c r="AR50" s="19"/>
      <c r="AS50" s="19"/>
      <c r="AT50" s="32"/>
      <c r="AU50" s="32"/>
      <c r="AV50" s="20"/>
      <c r="AW50" s="20"/>
      <c r="AX50" s="34"/>
      <c r="AY50" s="37">
        <v>16</v>
      </c>
      <c r="AZ50" s="167">
        <v>4</v>
      </c>
      <c r="BA50" s="32">
        <v>15</v>
      </c>
      <c r="BB50" s="25">
        <v>6</v>
      </c>
      <c r="BC50" s="25"/>
      <c r="BD50" s="46">
        <v>3</v>
      </c>
      <c r="BE50" s="32">
        <v>16</v>
      </c>
      <c r="BF50" s="166">
        <v>4</v>
      </c>
      <c r="BG50" s="32">
        <v>15</v>
      </c>
      <c r="BH50" s="25">
        <v>9</v>
      </c>
      <c r="BI50" s="46">
        <v>2</v>
      </c>
      <c r="BJ50" s="46"/>
      <c r="BK50" s="47"/>
      <c r="BL50" s="112"/>
      <c r="BM50" s="119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21"/>
      <c r="BY50" s="112"/>
      <c r="BZ50" s="119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21"/>
      <c r="CL50" s="119"/>
      <c r="CM50" s="14"/>
      <c r="CN50" s="14"/>
      <c r="CO50" s="14"/>
      <c r="CP50" s="14"/>
      <c r="CQ50" s="14"/>
      <c r="CR50" s="14"/>
      <c r="CS50" s="14"/>
      <c r="CT50" s="21"/>
      <c r="CU50" s="22">
        <v>5</v>
      </c>
    </row>
    <row r="51" spans="1:99" x14ac:dyDescent="0.25">
      <c r="A51" s="23">
        <v>38</v>
      </c>
      <c r="B51" s="24" t="s">
        <v>119</v>
      </c>
      <c r="C51" s="20" t="s">
        <v>120</v>
      </c>
      <c r="D51" s="20" t="s">
        <v>43</v>
      </c>
      <c r="E51" s="184" t="s">
        <v>51</v>
      </c>
      <c r="F51" s="180">
        <f t="shared" si="4"/>
        <v>264</v>
      </c>
      <c r="G51" s="162" t="s">
        <v>200</v>
      </c>
      <c r="H51" s="118">
        <v>10</v>
      </c>
      <c r="I51" s="163">
        <v>3</v>
      </c>
      <c r="J51" s="156">
        <f>SUM(BR51+BL51+CE51+BY51)</f>
        <v>44</v>
      </c>
      <c r="K51" s="14">
        <v>0</v>
      </c>
      <c r="L51" s="35">
        <f>SUM(BT51+BN51+CG51+CA51)</f>
        <v>156</v>
      </c>
      <c r="M51" s="14">
        <v>0</v>
      </c>
      <c r="N51" s="14">
        <f>SUM(BU51+BO51+CH51+CB51)</f>
        <v>54</v>
      </c>
      <c r="O51" s="14"/>
      <c r="P51" s="14"/>
      <c r="Q51" s="14"/>
      <c r="R51" s="141">
        <v>13</v>
      </c>
      <c r="S51" s="29"/>
      <c r="T51" s="127"/>
      <c r="U51" s="15"/>
      <c r="V51" s="15"/>
      <c r="W51" s="15"/>
      <c r="X51" s="15"/>
      <c r="Y51" s="15"/>
      <c r="Z51" s="15"/>
      <c r="AA51" s="113"/>
      <c r="AB51" s="113"/>
      <c r="AC51" s="113"/>
      <c r="AD51" s="113"/>
      <c r="AE51" s="113"/>
      <c r="AF51" s="113"/>
      <c r="AG51" s="113"/>
      <c r="AH51" s="113"/>
      <c r="AI51" s="21"/>
      <c r="AJ51" s="27"/>
      <c r="AK51" s="63"/>
      <c r="AL51" s="25"/>
      <c r="AM51" s="32"/>
      <c r="AN51" s="32"/>
      <c r="AO51" s="30"/>
      <c r="AP51" s="30"/>
      <c r="AQ51" s="19"/>
      <c r="AR51" s="19"/>
      <c r="AS51" s="19"/>
      <c r="AT51" s="32"/>
      <c r="AU51" s="32"/>
      <c r="AV51" s="20"/>
      <c r="AW51" s="20"/>
      <c r="AX51" s="34"/>
      <c r="AY51" s="112"/>
      <c r="AZ51" s="119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21"/>
      <c r="BL51" s="27">
        <v>12</v>
      </c>
      <c r="BM51" s="123">
        <v>3</v>
      </c>
      <c r="BN51" s="25">
        <v>45</v>
      </c>
      <c r="BO51" s="32">
        <v>15</v>
      </c>
      <c r="BP51" s="32"/>
      <c r="BQ51" s="25">
        <v>5</v>
      </c>
      <c r="BR51" s="19">
        <v>12</v>
      </c>
      <c r="BS51" s="116">
        <v>3</v>
      </c>
      <c r="BT51" s="19">
        <v>45</v>
      </c>
      <c r="BU51" s="32">
        <v>15</v>
      </c>
      <c r="BV51" s="19">
        <v>4</v>
      </c>
      <c r="BW51" s="19"/>
      <c r="BX51" s="48"/>
      <c r="BY51" s="27">
        <v>12</v>
      </c>
      <c r="BZ51" s="123">
        <v>4</v>
      </c>
      <c r="CA51" s="25">
        <v>44</v>
      </c>
      <c r="CB51" s="32">
        <v>16</v>
      </c>
      <c r="CC51" s="32"/>
      <c r="CD51" s="25">
        <v>4</v>
      </c>
      <c r="CE51" s="19">
        <v>8</v>
      </c>
      <c r="CF51" s="19"/>
      <c r="CG51" s="19">
        <v>22</v>
      </c>
      <c r="CH51" s="32">
        <v>8</v>
      </c>
      <c r="CI51" s="19">
        <v>3</v>
      </c>
      <c r="CJ51" s="19"/>
      <c r="CK51" s="48"/>
      <c r="CL51" s="119"/>
      <c r="CM51" s="14"/>
      <c r="CN51" s="14"/>
      <c r="CO51" s="14"/>
      <c r="CP51" s="14"/>
      <c r="CQ51" s="14"/>
      <c r="CR51" s="14"/>
      <c r="CS51" s="14"/>
      <c r="CT51" s="21"/>
      <c r="CU51" s="22">
        <v>16</v>
      </c>
    </row>
    <row r="52" spans="1:99" x14ac:dyDescent="0.25">
      <c r="A52" s="23">
        <v>39</v>
      </c>
      <c r="B52" s="24" t="s">
        <v>121</v>
      </c>
      <c r="C52" s="20" t="s">
        <v>122</v>
      </c>
      <c r="D52" s="20" t="s">
        <v>43</v>
      </c>
      <c r="E52" s="80" t="s">
        <v>51</v>
      </c>
      <c r="F52" s="149">
        <f t="shared" si="4"/>
        <v>238</v>
      </c>
      <c r="G52" s="162" t="s">
        <v>200</v>
      </c>
      <c r="H52" s="118">
        <v>16</v>
      </c>
      <c r="I52" s="163">
        <v>3</v>
      </c>
      <c r="J52" s="156">
        <f t="shared" ref="J52:J72" si="13">SUM(BR52+BL52+CE52+BY52)</f>
        <v>64</v>
      </c>
      <c r="K52" s="14">
        <v>0</v>
      </c>
      <c r="L52" s="35">
        <f t="shared" ref="L52:L72" si="14">SUM(BT52+BN52+CG52+CA52)</f>
        <v>123</v>
      </c>
      <c r="M52" s="14">
        <v>0</v>
      </c>
      <c r="N52" s="14">
        <f>SUM(BU52+BO52+CH52+CB52)</f>
        <v>35</v>
      </c>
      <c r="O52" s="14"/>
      <c r="P52" s="14"/>
      <c r="Q52" s="14"/>
      <c r="R52" s="141">
        <v>11</v>
      </c>
      <c r="S52" s="29"/>
      <c r="T52" s="127"/>
      <c r="U52" s="15"/>
      <c r="V52" s="15"/>
      <c r="W52" s="15"/>
      <c r="X52" s="15"/>
      <c r="Y52" s="15"/>
      <c r="Z52" s="15"/>
      <c r="AA52" s="113"/>
      <c r="AB52" s="113"/>
      <c r="AC52" s="113"/>
      <c r="AD52" s="113"/>
      <c r="AE52" s="113"/>
      <c r="AF52" s="113"/>
      <c r="AG52" s="113"/>
      <c r="AH52" s="113"/>
      <c r="AI52" s="21"/>
      <c r="AJ52" s="27"/>
      <c r="AK52" s="63"/>
      <c r="AL52" s="25"/>
      <c r="AM52" s="32"/>
      <c r="AN52" s="32"/>
      <c r="AO52" s="30"/>
      <c r="AP52" s="30"/>
      <c r="AQ52" s="19"/>
      <c r="AR52" s="19"/>
      <c r="AS52" s="19"/>
      <c r="AT52" s="32"/>
      <c r="AU52" s="32"/>
      <c r="AV52" s="20"/>
      <c r="AW52" s="20"/>
      <c r="AX52" s="34"/>
      <c r="AY52" s="112"/>
      <c r="AZ52" s="119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21"/>
      <c r="BL52" s="27">
        <v>16</v>
      </c>
      <c r="BM52" s="123">
        <v>4</v>
      </c>
      <c r="BN52" s="135">
        <v>50</v>
      </c>
      <c r="BO52" s="32">
        <v>9</v>
      </c>
      <c r="BP52" s="32"/>
      <c r="BQ52" s="25">
        <v>5</v>
      </c>
      <c r="BR52" s="19">
        <v>16</v>
      </c>
      <c r="BS52" s="116">
        <v>4</v>
      </c>
      <c r="BT52" s="134">
        <v>25</v>
      </c>
      <c r="BU52" s="32">
        <v>6</v>
      </c>
      <c r="BV52" s="19">
        <v>3</v>
      </c>
      <c r="BW52" s="19"/>
      <c r="BX52" s="48"/>
      <c r="BY52" s="27">
        <v>16</v>
      </c>
      <c r="BZ52" s="123">
        <v>4</v>
      </c>
      <c r="CA52" s="25">
        <v>24</v>
      </c>
      <c r="CB52" s="32">
        <v>12</v>
      </c>
      <c r="CC52" s="32"/>
      <c r="CD52" s="25">
        <v>3</v>
      </c>
      <c r="CE52" s="19">
        <v>16</v>
      </c>
      <c r="CF52" s="116">
        <v>4</v>
      </c>
      <c r="CG52" s="19">
        <v>24</v>
      </c>
      <c r="CH52" s="32">
        <v>8</v>
      </c>
      <c r="CI52" s="19">
        <v>3</v>
      </c>
      <c r="CJ52" s="19"/>
      <c r="CK52" s="48"/>
      <c r="CL52" s="119"/>
      <c r="CM52" s="14"/>
      <c r="CN52" s="14"/>
      <c r="CO52" s="14"/>
      <c r="CP52" s="14"/>
      <c r="CQ52" s="14"/>
      <c r="CR52" s="14"/>
      <c r="CS52" s="14"/>
      <c r="CT52" s="21"/>
      <c r="CU52" s="22">
        <v>14</v>
      </c>
    </row>
    <row r="53" spans="1:99" x14ac:dyDescent="0.25">
      <c r="A53" s="23">
        <v>40</v>
      </c>
      <c r="B53" s="24" t="s">
        <v>123</v>
      </c>
      <c r="C53" s="20" t="s">
        <v>124</v>
      </c>
      <c r="D53" s="20" t="s">
        <v>62</v>
      </c>
      <c r="E53" s="80" t="s">
        <v>51</v>
      </c>
      <c r="F53" s="149">
        <f t="shared" si="4"/>
        <v>215</v>
      </c>
      <c r="G53" s="162" t="s">
        <v>200</v>
      </c>
      <c r="H53" s="118">
        <v>12</v>
      </c>
      <c r="I53" s="163">
        <v>2</v>
      </c>
      <c r="J53" s="156">
        <f t="shared" si="13"/>
        <v>48</v>
      </c>
      <c r="K53" s="14">
        <v>0</v>
      </c>
      <c r="L53" s="35">
        <f t="shared" si="14"/>
        <v>115</v>
      </c>
      <c r="M53" s="14">
        <v>0</v>
      </c>
      <c r="N53" s="14">
        <f t="shared" ref="N53:N72" si="15">SUM(BU53+BO53+CH53+CB53)</f>
        <v>40</v>
      </c>
      <c r="O53" s="14"/>
      <c r="P53" s="14"/>
      <c r="Q53" s="14"/>
      <c r="R53" s="141">
        <v>11</v>
      </c>
      <c r="S53" s="29"/>
      <c r="T53" s="127"/>
      <c r="U53" s="15"/>
      <c r="V53" s="15"/>
      <c r="W53" s="15"/>
      <c r="X53" s="15"/>
      <c r="Y53" s="15"/>
      <c r="Z53" s="15"/>
      <c r="AA53" s="113"/>
      <c r="AB53" s="113"/>
      <c r="AC53" s="113"/>
      <c r="AD53" s="113"/>
      <c r="AE53" s="113"/>
      <c r="AF53" s="113"/>
      <c r="AG53" s="113"/>
      <c r="AH53" s="113"/>
      <c r="AI53" s="21"/>
      <c r="AJ53" s="27"/>
      <c r="AK53" s="63"/>
      <c r="AL53" s="25"/>
      <c r="AM53" s="32"/>
      <c r="AN53" s="32"/>
      <c r="AO53" s="30"/>
      <c r="AP53" s="30"/>
      <c r="AQ53" s="19"/>
      <c r="AR53" s="19"/>
      <c r="AS53" s="19"/>
      <c r="AT53" s="32"/>
      <c r="AU53" s="32"/>
      <c r="AV53" s="20"/>
      <c r="AW53" s="20"/>
      <c r="AX53" s="34"/>
      <c r="AY53" s="112"/>
      <c r="AZ53" s="119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21"/>
      <c r="BL53" s="27">
        <v>12</v>
      </c>
      <c r="BM53" s="123">
        <v>3</v>
      </c>
      <c r="BN53" s="25">
        <v>30</v>
      </c>
      <c r="BO53" s="32">
        <v>10</v>
      </c>
      <c r="BP53" s="32"/>
      <c r="BQ53" s="25">
        <v>4</v>
      </c>
      <c r="BR53" s="19">
        <v>12</v>
      </c>
      <c r="BS53" s="116">
        <v>3</v>
      </c>
      <c r="BT53" s="19">
        <v>30</v>
      </c>
      <c r="BU53" s="32">
        <v>10</v>
      </c>
      <c r="BV53" s="19">
        <v>3</v>
      </c>
      <c r="BW53" s="19"/>
      <c r="BX53" s="48"/>
      <c r="BY53" s="27">
        <v>12</v>
      </c>
      <c r="BZ53" s="123">
        <v>3</v>
      </c>
      <c r="CA53" s="25">
        <v>30</v>
      </c>
      <c r="CB53" s="32">
        <v>10</v>
      </c>
      <c r="CC53" s="32"/>
      <c r="CD53" s="25">
        <v>3</v>
      </c>
      <c r="CE53" s="134">
        <v>12</v>
      </c>
      <c r="CF53" s="116">
        <v>3</v>
      </c>
      <c r="CG53" s="134">
        <v>25</v>
      </c>
      <c r="CH53" s="134">
        <v>10</v>
      </c>
      <c r="CI53" s="134">
        <v>3</v>
      </c>
      <c r="CJ53" s="134"/>
      <c r="CK53" s="168"/>
      <c r="CL53" s="119"/>
      <c r="CM53" s="14"/>
      <c r="CN53" s="14"/>
      <c r="CO53" s="14"/>
      <c r="CP53" s="14"/>
      <c r="CQ53" s="14"/>
      <c r="CR53" s="14"/>
      <c r="CS53" s="14"/>
      <c r="CT53" s="21"/>
      <c r="CU53" s="22">
        <v>13</v>
      </c>
    </row>
    <row r="54" spans="1:99" x14ac:dyDescent="0.25">
      <c r="A54" s="23">
        <v>41</v>
      </c>
      <c r="B54" s="24" t="s">
        <v>125</v>
      </c>
      <c r="C54" s="20" t="s">
        <v>126</v>
      </c>
      <c r="D54" s="20" t="s">
        <v>62</v>
      </c>
      <c r="E54" s="80" t="s">
        <v>51</v>
      </c>
      <c r="F54" s="149">
        <f t="shared" si="4"/>
        <v>180</v>
      </c>
      <c r="G54" s="162" t="s">
        <v>200</v>
      </c>
      <c r="H54" s="118">
        <v>9</v>
      </c>
      <c r="I54" s="163">
        <v>2</v>
      </c>
      <c r="J54" s="156">
        <f t="shared" si="13"/>
        <v>36</v>
      </c>
      <c r="K54" s="14">
        <v>0</v>
      </c>
      <c r="L54" s="35">
        <f t="shared" si="14"/>
        <v>90</v>
      </c>
      <c r="M54" s="14">
        <v>0</v>
      </c>
      <c r="N54" s="14">
        <f t="shared" si="15"/>
        <v>45</v>
      </c>
      <c r="O54" s="14"/>
      <c r="P54" s="14"/>
      <c r="Q54" s="14"/>
      <c r="R54" s="141">
        <v>8</v>
      </c>
      <c r="S54" s="29"/>
      <c r="T54" s="127"/>
      <c r="U54" s="15"/>
      <c r="V54" s="15"/>
      <c r="W54" s="15"/>
      <c r="X54" s="15"/>
      <c r="Y54" s="15"/>
      <c r="Z54" s="15"/>
      <c r="AA54" s="113"/>
      <c r="AB54" s="113"/>
      <c r="AC54" s="113"/>
      <c r="AD54" s="113"/>
      <c r="AE54" s="113"/>
      <c r="AF54" s="113"/>
      <c r="AG54" s="113"/>
      <c r="AH54" s="113"/>
      <c r="AI54" s="21"/>
      <c r="AJ54" s="27"/>
      <c r="AK54" s="63"/>
      <c r="AL54" s="25"/>
      <c r="AM54" s="32"/>
      <c r="AN54" s="32"/>
      <c r="AO54" s="30"/>
      <c r="AP54" s="30"/>
      <c r="AQ54" s="19"/>
      <c r="AR54" s="19"/>
      <c r="AS54" s="19"/>
      <c r="AT54" s="32"/>
      <c r="AU54" s="32"/>
      <c r="AV54" s="20"/>
      <c r="AW54" s="20"/>
      <c r="AX54" s="34"/>
      <c r="AY54" s="112"/>
      <c r="AZ54" s="119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21"/>
      <c r="BL54" s="27">
        <v>0</v>
      </c>
      <c r="BM54" s="63"/>
      <c r="BN54" s="25">
        <v>0</v>
      </c>
      <c r="BO54" s="32">
        <v>0</v>
      </c>
      <c r="BP54" s="32"/>
      <c r="BQ54" s="25">
        <v>0</v>
      </c>
      <c r="BR54" s="19">
        <v>12</v>
      </c>
      <c r="BS54" s="116">
        <v>3</v>
      </c>
      <c r="BT54" s="19">
        <v>30</v>
      </c>
      <c r="BU54" s="32">
        <v>15</v>
      </c>
      <c r="BV54" s="19">
        <v>3</v>
      </c>
      <c r="BW54" s="19"/>
      <c r="BX54" s="48"/>
      <c r="BY54" s="27">
        <v>12</v>
      </c>
      <c r="BZ54" s="123">
        <v>3</v>
      </c>
      <c r="CA54" s="25">
        <v>30</v>
      </c>
      <c r="CB54" s="32">
        <v>15</v>
      </c>
      <c r="CC54" s="32"/>
      <c r="CD54" s="25">
        <v>3</v>
      </c>
      <c r="CE54" s="19">
        <v>12</v>
      </c>
      <c r="CF54" s="116">
        <v>3</v>
      </c>
      <c r="CG54" s="19">
        <v>30</v>
      </c>
      <c r="CH54" s="32">
        <v>15</v>
      </c>
      <c r="CI54" s="19">
        <v>4</v>
      </c>
      <c r="CJ54" s="19"/>
      <c r="CK54" s="48"/>
      <c r="CL54" s="119"/>
      <c r="CM54" s="14"/>
      <c r="CN54" s="14"/>
      <c r="CO54" s="14"/>
      <c r="CP54" s="14"/>
      <c r="CQ54" s="14"/>
      <c r="CR54" s="14"/>
      <c r="CS54" s="14"/>
      <c r="CT54" s="21"/>
      <c r="CU54" s="22">
        <v>10</v>
      </c>
    </row>
    <row r="55" spans="1:99" x14ac:dyDescent="0.25">
      <c r="A55" s="23">
        <v>42</v>
      </c>
      <c r="B55" s="19" t="s">
        <v>127</v>
      </c>
      <c r="C55" s="20" t="s">
        <v>128</v>
      </c>
      <c r="D55" s="20" t="s">
        <v>43</v>
      </c>
      <c r="E55" s="90" t="s">
        <v>43</v>
      </c>
      <c r="F55" s="149">
        <f t="shared" si="4"/>
        <v>85</v>
      </c>
      <c r="G55" s="162" t="s">
        <v>200</v>
      </c>
      <c r="H55" s="118">
        <v>6</v>
      </c>
      <c r="I55" s="163">
        <v>1</v>
      </c>
      <c r="J55" s="156">
        <f t="shared" si="13"/>
        <v>24</v>
      </c>
      <c r="K55" s="14">
        <v>0</v>
      </c>
      <c r="L55" s="35">
        <f t="shared" si="14"/>
        <v>55</v>
      </c>
      <c r="M55" s="14">
        <v>0</v>
      </c>
      <c r="N55" s="14">
        <f t="shared" si="15"/>
        <v>0</v>
      </c>
      <c r="O55" s="14"/>
      <c r="P55" s="14"/>
      <c r="Q55" s="14"/>
      <c r="R55" s="141">
        <v>4</v>
      </c>
      <c r="S55" s="29"/>
      <c r="T55" s="127"/>
      <c r="U55" s="15"/>
      <c r="V55" s="15"/>
      <c r="W55" s="15"/>
      <c r="X55" s="15"/>
      <c r="Y55" s="15"/>
      <c r="Z55" s="15"/>
      <c r="AA55" s="113"/>
      <c r="AB55" s="113"/>
      <c r="AC55" s="113"/>
      <c r="AD55" s="113"/>
      <c r="AE55" s="113"/>
      <c r="AF55" s="113"/>
      <c r="AG55" s="113"/>
      <c r="AH55" s="113"/>
      <c r="AI55" s="21"/>
      <c r="AJ55" s="27"/>
      <c r="AK55" s="63"/>
      <c r="AL55" s="25"/>
      <c r="AM55" s="32"/>
      <c r="AN55" s="32"/>
      <c r="AO55" s="30"/>
      <c r="AP55" s="30"/>
      <c r="AQ55" s="19"/>
      <c r="AR55" s="19"/>
      <c r="AS55" s="19"/>
      <c r="AT55" s="32"/>
      <c r="AU55" s="32"/>
      <c r="AV55" s="20"/>
      <c r="AW55" s="20"/>
      <c r="AX55" s="34"/>
      <c r="AY55" s="112"/>
      <c r="AZ55" s="119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21"/>
      <c r="BL55" s="27">
        <v>12</v>
      </c>
      <c r="BM55" s="123">
        <v>3</v>
      </c>
      <c r="BN55" s="25">
        <v>30</v>
      </c>
      <c r="BO55" s="32">
        <v>0</v>
      </c>
      <c r="BP55" s="32"/>
      <c r="BQ55" s="25">
        <v>3</v>
      </c>
      <c r="BR55" s="19">
        <v>12</v>
      </c>
      <c r="BS55" s="116">
        <v>3</v>
      </c>
      <c r="BT55" s="19">
        <v>25</v>
      </c>
      <c r="BU55" s="32">
        <v>0</v>
      </c>
      <c r="BV55" s="19">
        <v>2</v>
      </c>
      <c r="BW55" s="19"/>
      <c r="BX55" s="48"/>
      <c r="BY55" s="112"/>
      <c r="BZ55" s="119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21"/>
      <c r="CL55" s="119"/>
      <c r="CM55" s="14"/>
      <c r="CN55" s="14"/>
      <c r="CO55" s="14"/>
      <c r="CP55" s="14"/>
      <c r="CQ55" s="14"/>
      <c r="CR55" s="14"/>
      <c r="CS55" s="14"/>
      <c r="CT55" s="21"/>
      <c r="CU55" s="22">
        <v>5</v>
      </c>
    </row>
    <row r="56" spans="1:99" x14ac:dyDescent="0.25">
      <c r="A56" s="23">
        <v>43</v>
      </c>
      <c r="B56" s="19" t="s">
        <v>129</v>
      </c>
      <c r="C56" s="20" t="s">
        <v>130</v>
      </c>
      <c r="D56" s="20" t="s">
        <v>43</v>
      </c>
      <c r="E56" s="80" t="s">
        <v>51</v>
      </c>
      <c r="F56" s="149">
        <f t="shared" si="4"/>
        <v>70</v>
      </c>
      <c r="G56" s="162" t="s">
        <v>200</v>
      </c>
      <c r="H56" s="118">
        <v>4</v>
      </c>
      <c r="I56" s="163">
        <v>0</v>
      </c>
      <c r="J56" s="156">
        <f t="shared" si="13"/>
        <v>22</v>
      </c>
      <c r="K56" s="14">
        <v>0</v>
      </c>
      <c r="L56" s="35">
        <f t="shared" si="14"/>
        <v>18</v>
      </c>
      <c r="M56" s="14">
        <v>0</v>
      </c>
      <c r="N56" s="14">
        <f t="shared" si="15"/>
        <v>26</v>
      </c>
      <c r="O56" s="14"/>
      <c r="P56" s="14"/>
      <c r="Q56" s="14"/>
      <c r="R56" s="141">
        <f t="shared" ref="R56:R72" si="16">SUM(CD56+CI56+BV56+BQ56)</f>
        <v>4</v>
      </c>
      <c r="S56" s="29"/>
      <c r="T56" s="127"/>
      <c r="U56" s="15"/>
      <c r="V56" s="15"/>
      <c r="W56" s="15"/>
      <c r="X56" s="15"/>
      <c r="Y56" s="15"/>
      <c r="Z56" s="15"/>
      <c r="AA56" s="113"/>
      <c r="AB56" s="113"/>
      <c r="AC56" s="113"/>
      <c r="AD56" s="113"/>
      <c r="AE56" s="113"/>
      <c r="AF56" s="113"/>
      <c r="AG56" s="113"/>
      <c r="AH56" s="113"/>
      <c r="AI56" s="21"/>
      <c r="AJ56" s="27"/>
      <c r="AK56" s="63"/>
      <c r="AL56" s="25"/>
      <c r="AM56" s="32"/>
      <c r="AN56" s="32"/>
      <c r="AO56" s="30"/>
      <c r="AP56" s="30"/>
      <c r="AQ56" s="19"/>
      <c r="AR56" s="19"/>
      <c r="AS56" s="19"/>
      <c r="AT56" s="32"/>
      <c r="AU56" s="32"/>
      <c r="AV56" s="20"/>
      <c r="AW56" s="20"/>
      <c r="AX56" s="34"/>
      <c r="AY56" s="112"/>
      <c r="AZ56" s="119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21"/>
      <c r="BL56" s="27">
        <v>11</v>
      </c>
      <c r="BM56" s="123">
        <v>2</v>
      </c>
      <c r="BN56" s="25">
        <v>9</v>
      </c>
      <c r="BO56" s="32">
        <v>13</v>
      </c>
      <c r="BP56" s="32"/>
      <c r="BQ56" s="25">
        <v>2</v>
      </c>
      <c r="BR56" s="19">
        <v>11</v>
      </c>
      <c r="BS56" s="116">
        <v>2</v>
      </c>
      <c r="BT56" s="19">
        <v>9</v>
      </c>
      <c r="BU56" s="32">
        <v>13</v>
      </c>
      <c r="BV56" s="19">
        <v>2</v>
      </c>
      <c r="BW56" s="19"/>
      <c r="BX56" s="48"/>
      <c r="BY56" s="112"/>
      <c r="BZ56" s="119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21"/>
      <c r="CL56" s="119"/>
      <c r="CM56" s="14"/>
      <c r="CN56" s="14"/>
      <c r="CO56" s="14"/>
      <c r="CP56" s="14"/>
      <c r="CQ56" s="14"/>
      <c r="CR56" s="14"/>
      <c r="CS56" s="14"/>
      <c r="CT56" s="21"/>
      <c r="CU56" s="22">
        <v>0</v>
      </c>
    </row>
    <row r="57" spans="1:99" x14ac:dyDescent="0.25">
      <c r="A57" s="23">
        <v>44</v>
      </c>
      <c r="B57" s="19" t="s">
        <v>131</v>
      </c>
      <c r="C57" s="20" t="s">
        <v>132</v>
      </c>
      <c r="D57" s="20" t="s">
        <v>62</v>
      </c>
      <c r="E57" s="90" t="s">
        <v>43</v>
      </c>
      <c r="F57" s="149">
        <f t="shared" si="4"/>
        <v>75</v>
      </c>
      <c r="G57" s="162" t="s">
        <v>200</v>
      </c>
      <c r="H57" s="118">
        <v>3</v>
      </c>
      <c r="I57" s="163">
        <v>1</v>
      </c>
      <c r="J57" s="156">
        <f>SUM(BR57+BL57+CE57+BY57)</f>
        <v>12</v>
      </c>
      <c r="K57" s="14">
        <v>0</v>
      </c>
      <c r="L57" s="35">
        <f t="shared" si="14"/>
        <v>45</v>
      </c>
      <c r="M57" s="14">
        <v>0</v>
      </c>
      <c r="N57" s="14">
        <f t="shared" si="15"/>
        <v>15</v>
      </c>
      <c r="O57" s="14"/>
      <c r="P57" s="14"/>
      <c r="Q57" s="14"/>
      <c r="R57" s="141">
        <v>4</v>
      </c>
      <c r="S57" s="29"/>
      <c r="T57" s="127"/>
      <c r="U57" s="15"/>
      <c r="V57" s="15"/>
      <c r="W57" s="15"/>
      <c r="X57" s="15"/>
      <c r="Y57" s="15"/>
      <c r="Z57" s="15"/>
      <c r="AA57" s="113"/>
      <c r="AB57" s="113"/>
      <c r="AC57" s="113"/>
      <c r="AD57" s="113"/>
      <c r="AE57" s="113"/>
      <c r="AF57" s="113"/>
      <c r="AG57" s="113"/>
      <c r="AH57" s="113"/>
      <c r="AI57" s="21"/>
      <c r="AJ57" s="27"/>
      <c r="AK57" s="63"/>
      <c r="AL57" s="25"/>
      <c r="AM57" s="32"/>
      <c r="AN57" s="32"/>
      <c r="AO57" s="30"/>
      <c r="AP57" s="30"/>
      <c r="AQ57" s="19"/>
      <c r="AR57" s="19"/>
      <c r="AS57" s="19"/>
      <c r="AT57" s="32"/>
      <c r="AU57" s="32"/>
      <c r="AV57" s="20"/>
      <c r="AW57" s="20"/>
      <c r="AX57" s="34"/>
      <c r="AY57" s="112"/>
      <c r="AZ57" s="119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21"/>
      <c r="BL57" s="27">
        <v>0</v>
      </c>
      <c r="BM57" s="63"/>
      <c r="BN57" s="25">
        <v>0</v>
      </c>
      <c r="BO57" s="32">
        <v>0</v>
      </c>
      <c r="BP57" s="32"/>
      <c r="BQ57" s="25">
        <v>0</v>
      </c>
      <c r="BR57" s="19">
        <v>12</v>
      </c>
      <c r="BS57" s="116">
        <v>3</v>
      </c>
      <c r="BT57" s="19">
        <v>25</v>
      </c>
      <c r="BU57" s="32">
        <v>0</v>
      </c>
      <c r="BV57" s="19">
        <v>3</v>
      </c>
      <c r="BW57" s="19"/>
      <c r="BX57" s="48"/>
      <c r="BY57" s="27">
        <v>0</v>
      </c>
      <c r="BZ57" s="63"/>
      <c r="CA57" s="25">
        <v>20</v>
      </c>
      <c r="CB57" s="32">
        <v>15</v>
      </c>
      <c r="CC57" s="32"/>
      <c r="CD57" s="25">
        <v>2</v>
      </c>
      <c r="CE57" s="19">
        <v>0</v>
      </c>
      <c r="CF57" s="19"/>
      <c r="CG57" s="19">
        <v>0</v>
      </c>
      <c r="CH57" s="32">
        <v>0</v>
      </c>
      <c r="CI57" s="19">
        <v>0</v>
      </c>
      <c r="CJ57" s="19"/>
      <c r="CK57" s="48"/>
      <c r="CL57" s="119"/>
      <c r="CM57" s="14"/>
      <c r="CN57" s="14"/>
      <c r="CO57" s="14"/>
      <c r="CP57" s="14"/>
      <c r="CQ57" s="14"/>
      <c r="CR57" s="14"/>
      <c r="CS57" s="14"/>
      <c r="CT57" s="21"/>
      <c r="CU57" s="22">
        <v>0</v>
      </c>
    </row>
    <row r="58" spans="1:99" x14ac:dyDescent="0.25">
      <c r="A58" s="23">
        <v>45</v>
      </c>
      <c r="B58" s="19" t="s">
        <v>133</v>
      </c>
      <c r="C58" s="20" t="s">
        <v>134</v>
      </c>
      <c r="D58" s="20" t="s">
        <v>42</v>
      </c>
      <c r="E58" s="80" t="s">
        <v>51</v>
      </c>
      <c r="F58" s="149">
        <f t="shared" si="4"/>
        <v>25</v>
      </c>
      <c r="G58" s="162" t="s">
        <v>200</v>
      </c>
      <c r="H58" s="118">
        <v>3</v>
      </c>
      <c r="I58" s="163">
        <v>0</v>
      </c>
      <c r="J58" s="156">
        <f t="shared" si="13"/>
        <v>12</v>
      </c>
      <c r="K58" s="14">
        <v>0</v>
      </c>
      <c r="L58" s="35">
        <f t="shared" si="14"/>
        <v>0</v>
      </c>
      <c r="M58" s="14">
        <v>0</v>
      </c>
      <c r="N58" s="14">
        <f t="shared" si="15"/>
        <v>10</v>
      </c>
      <c r="O58" s="14"/>
      <c r="P58" s="14"/>
      <c r="Q58" s="14"/>
      <c r="R58" s="141">
        <f t="shared" si="16"/>
        <v>1</v>
      </c>
      <c r="S58" s="29"/>
      <c r="T58" s="127"/>
      <c r="U58" s="15"/>
      <c r="V58" s="15"/>
      <c r="W58" s="15"/>
      <c r="X58" s="15"/>
      <c r="Y58" s="15"/>
      <c r="Z58" s="15"/>
      <c r="AA58" s="113"/>
      <c r="AB58" s="113"/>
      <c r="AC58" s="113"/>
      <c r="AD58" s="113"/>
      <c r="AE58" s="113"/>
      <c r="AF58" s="113"/>
      <c r="AG58" s="113"/>
      <c r="AH58" s="113"/>
      <c r="AI58" s="21"/>
      <c r="AJ58" s="27"/>
      <c r="AK58" s="63"/>
      <c r="AL58" s="25"/>
      <c r="AM58" s="32"/>
      <c r="AN58" s="32"/>
      <c r="AO58" s="30"/>
      <c r="AP58" s="30"/>
      <c r="AQ58" s="19"/>
      <c r="AR58" s="19"/>
      <c r="AS58" s="19"/>
      <c r="AT58" s="32"/>
      <c r="AU58" s="32"/>
      <c r="AV58" s="20"/>
      <c r="AW58" s="20"/>
      <c r="AX58" s="34"/>
      <c r="AY58" s="112"/>
      <c r="AZ58" s="119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21"/>
      <c r="BL58" s="27">
        <v>12</v>
      </c>
      <c r="BM58" s="123">
        <v>3</v>
      </c>
      <c r="BN58" s="25">
        <v>0</v>
      </c>
      <c r="BO58" s="32">
        <v>10</v>
      </c>
      <c r="BP58" s="32"/>
      <c r="BQ58" s="25">
        <v>1</v>
      </c>
      <c r="BR58" s="25">
        <v>0</v>
      </c>
      <c r="BS58" s="25"/>
      <c r="BT58" s="25">
        <v>0</v>
      </c>
      <c r="BU58" s="32">
        <v>0</v>
      </c>
      <c r="BV58" s="25">
        <v>0</v>
      </c>
      <c r="BW58" s="25"/>
      <c r="BX58" s="49"/>
      <c r="BY58" s="112"/>
      <c r="BZ58" s="119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21"/>
      <c r="CL58" s="119"/>
      <c r="CM58" s="14"/>
      <c r="CN58" s="14"/>
      <c r="CO58" s="14"/>
      <c r="CP58" s="14"/>
      <c r="CQ58" s="14"/>
      <c r="CR58" s="14"/>
      <c r="CS58" s="14"/>
      <c r="CT58" s="21"/>
      <c r="CU58" s="22">
        <v>0</v>
      </c>
    </row>
    <row r="59" spans="1:99" x14ac:dyDescent="0.25">
      <c r="A59" s="23">
        <v>46</v>
      </c>
      <c r="B59" s="19" t="s">
        <v>135</v>
      </c>
      <c r="C59" s="20" t="s">
        <v>136</v>
      </c>
      <c r="D59" s="20" t="s">
        <v>62</v>
      </c>
      <c r="E59" s="90" t="s">
        <v>43</v>
      </c>
      <c r="F59" s="149">
        <f t="shared" si="4"/>
        <v>60</v>
      </c>
      <c r="G59" s="162" t="s">
        <v>200</v>
      </c>
      <c r="H59" s="118">
        <v>3</v>
      </c>
      <c r="I59" s="163">
        <v>0</v>
      </c>
      <c r="J59" s="156">
        <f t="shared" si="13"/>
        <v>12</v>
      </c>
      <c r="K59" s="14">
        <v>0</v>
      </c>
      <c r="L59" s="35">
        <f t="shared" si="14"/>
        <v>30</v>
      </c>
      <c r="M59" s="14">
        <v>0</v>
      </c>
      <c r="N59" s="14">
        <f t="shared" si="15"/>
        <v>15</v>
      </c>
      <c r="O59" s="14"/>
      <c r="P59" s="14"/>
      <c r="Q59" s="14"/>
      <c r="R59" s="141">
        <f t="shared" si="16"/>
        <v>4</v>
      </c>
      <c r="S59" s="29"/>
      <c r="T59" s="127"/>
      <c r="U59" s="15"/>
      <c r="V59" s="15"/>
      <c r="W59" s="15"/>
      <c r="X59" s="15"/>
      <c r="Y59" s="15"/>
      <c r="Z59" s="15"/>
      <c r="AA59" s="113"/>
      <c r="AB59" s="113"/>
      <c r="AC59" s="113"/>
      <c r="AD59" s="113"/>
      <c r="AE59" s="113"/>
      <c r="AF59" s="113"/>
      <c r="AG59" s="113"/>
      <c r="AH59" s="113"/>
      <c r="AI59" s="21"/>
      <c r="AJ59" s="27"/>
      <c r="AK59" s="63"/>
      <c r="AL59" s="25"/>
      <c r="AM59" s="32"/>
      <c r="AN59" s="32"/>
      <c r="AO59" s="30"/>
      <c r="AP59" s="30"/>
      <c r="AQ59" s="19"/>
      <c r="AR59" s="19"/>
      <c r="AS59" s="19"/>
      <c r="AT59" s="32"/>
      <c r="AU59" s="32"/>
      <c r="AV59" s="20"/>
      <c r="AW59" s="20"/>
      <c r="AX59" s="34"/>
      <c r="AY59" s="112"/>
      <c r="AZ59" s="119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21"/>
      <c r="BL59" s="27">
        <v>12</v>
      </c>
      <c r="BM59" s="123">
        <v>3</v>
      </c>
      <c r="BN59" s="25">
        <v>15</v>
      </c>
      <c r="BO59" s="32">
        <v>0</v>
      </c>
      <c r="BP59" s="32"/>
      <c r="BQ59" s="25">
        <v>2</v>
      </c>
      <c r="BR59" s="19">
        <v>0</v>
      </c>
      <c r="BS59" s="19"/>
      <c r="BT59" s="19">
        <v>15</v>
      </c>
      <c r="BU59" s="32">
        <v>15</v>
      </c>
      <c r="BV59" s="19">
        <v>2</v>
      </c>
      <c r="BW59" s="19"/>
      <c r="BX59" s="48"/>
      <c r="BY59" s="112"/>
      <c r="BZ59" s="119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21"/>
      <c r="CL59" s="119"/>
      <c r="CM59" s="14"/>
      <c r="CN59" s="14"/>
      <c r="CO59" s="14"/>
      <c r="CP59" s="14"/>
      <c r="CQ59" s="14"/>
      <c r="CR59" s="14"/>
      <c r="CS59" s="14"/>
      <c r="CT59" s="21"/>
      <c r="CU59" s="22">
        <v>4</v>
      </c>
    </row>
    <row r="60" spans="1:99" x14ac:dyDescent="0.25">
      <c r="A60" s="23">
        <v>47</v>
      </c>
      <c r="B60" s="19" t="s">
        <v>137</v>
      </c>
      <c r="C60" s="20" t="s">
        <v>138</v>
      </c>
      <c r="D60" s="20" t="s">
        <v>50</v>
      </c>
      <c r="E60" s="90" t="s">
        <v>51</v>
      </c>
      <c r="F60" s="149">
        <f>SUM(J60:Q60)+H60</f>
        <v>12</v>
      </c>
      <c r="G60" s="162"/>
      <c r="H60" s="118"/>
      <c r="I60" s="163">
        <v>0</v>
      </c>
      <c r="J60" s="156">
        <f t="shared" si="13"/>
        <v>0</v>
      </c>
      <c r="K60" s="14">
        <v>0</v>
      </c>
      <c r="L60" s="35">
        <f t="shared" si="14"/>
        <v>0</v>
      </c>
      <c r="M60" s="14">
        <v>0</v>
      </c>
      <c r="N60" s="14">
        <f t="shared" si="15"/>
        <v>12</v>
      </c>
      <c r="O60" s="14"/>
      <c r="P60" s="14"/>
      <c r="Q60" s="14"/>
      <c r="R60" s="141">
        <f t="shared" si="16"/>
        <v>1</v>
      </c>
      <c r="S60" s="29"/>
      <c r="T60" s="127"/>
      <c r="U60" s="15"/>
      <c r="V60" s="15"/>
      <c r="W60" s="15"/>
      <c r="X60" s="15"/>
      <c r="Y60" s="15"/>
      <c r="Z60" s="15"/>
      <c r="AA60" s="113"/>
      <c r="AB60" s="113"/>
      <c r="AC60" s="113"/>
      <c r="AD60" s="113"/>
      <c r="AE60" s="113"/>
      <c r="AF60" s="113"/>
      <c r="AG60" s="113"/>
      <c r="AH60" s="113"/>
      <c r="AI60" s="21"/>
      <c r="AJ60" s="27"/>
      <c r="AK60" s="63"/>
      <c r="AL60" s="25"/>
      <c r="AM60" s="32"/>
      <c r="AN60" s="32"/>
      <c r="AO60" s="30"/>
      <c r="AP60" s="30"/>
      <c r="AQ60" s="19"/>
      <c r="AR60" s="19"/>
      <c r="AS60" s="19"/>
      <c r="AT60" s="32"/>
      <c r="AU60" s="32"/>
      <c r="AV60" s="20"/>
      <c r="AW60" s="20"/>
      <c r="AX60" s="34"/>
      <c r="AY60" s="112"/>
      <c r="AZ60" s="119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21"/>
      <c r="BL60" s="18">
        <v>0</v>
      </c>
      <c r="BM60" s="131"/>
      <c r="BN60" s="19">
        <v>0</v>
      </c>
      <c r="BO60" s="32">
        <v>12</v>
      </c>
      <c r="BP60" s="32"/>
      <c r="BQ60" s="19">
        <v>1</v>
      </c>
      <c r="BR60" s="19">
        <v>0</v>
      </c>
      <c r="BS60" s="19"/>
      <c r="BT60" s="19">
        <v>0</v>
      </c>
      <c r="BU60" s="32">
        <v>0</v>
      </c>
      <c r="BV60" s="19">
        <v>0</v>
      </c>
      <c r="BW60" s="19"/>
      <c r="BX60" s="48"/>
      <c r="BY60" s="112"/>
      <c r="BZ60" s="119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21"/>
      <c r="CL60" s="119"/>
      <c r="CM60" s="14"/>
      <c r="CN60" s="14"/>
      <c r="CO60" s="14"/>
      <c r="CP60" s="14"/>
      <c r="CQ60" s="14"/>
      <c r="CR60" s="14"/>
      <c r="CS60" s="14"/>
      <c r="CT60" s="21"/>
      <c r="CU60" s="22">
        <v>0</v>
      </c>
    </row>
    <row r="61" spans="1:99" x14ac:dyDescent="0.25">
      <c r="A61" s="23">
        <v>48</v>
      </c>
      <c r="B61" s="24" t="s">
        <v>139</v>
      </c>
      <c r="C61" s="20" t="s">
        <v>140</v>
      </c>
      <c r="D61" s="20" t="s">
        <v>43</v>
      </c>
      <c r="E61" s="90" t="s">
        <v>51</v>
      </c>
      <c r="F61" s="149">
        <f t="shared" si="4"/>
        <v>65</v>
      </c>
      <c r="G61" s="162" t="s">
        <v>200</v>
      </c>
      <c r="H61" s="118">
        <v>5</v>
      </c>
      <c r="I61" s="163">
        <v>0</v>
      </c>
      <c r="J61" s="156">
        <f t="shared" si="13"/>
        <v>19</v>
      </c>
      <c r="K61" s="14">
        <v>0</v>
      </c>
      <c r="L61" s="35">
        <f t="shared" si="14"/>
        <v>31</v>
      </c>
      <c r="M61" s="14">
        <v>0</v>
      </c>
      <c r="N61" s="14">
        <f t="shared" si="15"/>
        <v>10</v>
      </c>
      <c r="O61" s="14"/>
      <c r="P61" s="14"/>
      <c r="Q61" s="14"/>
      <c r="R61" s="141">
        <f t="shared" si="16"/>
        <v>4</v>
      </c>
      <c r="S61" s="29"/>
      <c r="T61" s="127"/>
      <c r="U61" s="15"/>
      <c r="V61" s="15"/>
      <c r="W61" s="15"/>
      <c r="X61" s="15"/>
      <c r="Y61" s="15"/>
      <c r="Z61" s="15"/>
      <c r="AA61" s="113"/>
      <c r="AB61" s="113"/>
      <c r="AC61" s="113"/>
      <c r="AD61" s="113"/>
      <c r="AE61" s="113"/>
      <c r="AF61" s="113"/>
      <c r="AG61" s="113"/>
      <c r="AH61" s="113"/>
      <c r="AI61" s="21"/>
      <c r="AJ61" s="27"/>
      <c r="AK61" s="63"/>
      <c r="AL61" s="25"/>
      <c r="AM61" s="32"/>
      <c r="AN61" s="32"/>
      <c r="AO61" s="30"/>
      <c r="AP61" s="30"/>
      <c r="AQ61" s="19"/>
      <c r="AR61" s="19"/>
      <c r="AS61" s="19"/>
      <c r="AT61" s="32"/>
      <c r="AU61" s="32"/>
      <c r="AV61" s="20"/>
      <c r="AW61" s="20"/>
      <c r="AX61" s="34"/>
      <c r="AY61" s="112"/>
      <c r="AZ61" s="119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21"/>
      <c r="BL61" s="112"/>
      <c r="BM61" s="119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21"/>
      <c r="BY61" s="133">
        <v>4</v>
      </c>
      <c r="BZ61" s="124">
        <v>5</v>
      </c>
      <c r="CA61" s="135">
        <v>21</v>
      </c>
      <c r="CB61" s="134">
        <v>10</v>
      </c>
      <c r="CC61" s="134"/>
      <c r="CD61" s="25">
        <v>2</v>
      </c>
      <c r="CE61" s="19">
        <v>15</v>
      </c>
      <c r="CF61" s="19"/>
      <c r="CG61" s="19">
        <v>10</v>
      </c>
      <c r="CH61" s="32">
        <v>0</v>
      </c>
      <c r="CI61" s="19">
        <v>2</v>
      </c>
      <c r="CJ61" s="19"/>
      <c r="CK61" s="48"/>
      <c r="CL61" s="119"/>
      <c r="CM61" s="14"/>
      <c r="CN61" s="14"/>
      <c r="CO61" s="14"/>
      <c r="CP61" s="14"/>
      <c r="CQ61" s="14"/>
      <c r="CR61" s="14"/>
      <c r="CS61" s="14"/>
      <c r="CT61" s="21"/>
      <c r="CU61" s="22">
        <v>4</v>
      </c>
    </row>
    <row r="62" spans="1:99" x14ac:dyDescent="0.25">
      <c r="A62" s="23">
        <v>49</v>
      </c>
      <c r="B62" s="19" t="s">
        <v>141</v>
      </c>
      <c r="C62" s="164" t="s">
        <v>142</v>
      </c>
      <c r="D62" s="20" t="s">
        <v>62</v>
      </c>
      <c r="E62" s="80" t="s">
        <v>51</v>
      </c>
      <c r="F62" s="149">
        <f t="shared" si="4"/>
        <v>45</v>
      </c>
      <c r="G62" s="162" t="s">
        <v>200</v>
      </c>
      <c r="H62" s="118">
        <v>3</v>
      </c>
      <c r="I62" s="163">
        <v>0</v>
      </c>
      <c r="J62" s="156">
        <f t="shared" si="13"/>
        <v>12</v>
      </c>
      <c r="K62" s="14">
        <v>0</v>
      </c>
      <c r="L62" s="35">
        <f t="shared" si="14"/>
        <v>15</v>
      </c>
      <c r="M62" s="14">
        <v>0</v>
      </c>
      <c r="N62" s="14">
        <f t="shared" si="15"/>
        <v>15</v>
      </c>
      <c r="O62" s="14"/>
      <c r="P62" s="14"/>
      <c r="Q62" s="14"/>
      <c r="R62" s="141">
        <f t="shared" si="16"/>
        <v>2</v>
      </c>
      <c r="S62" s="29"/>
      <c r="T62" s="127"/>
      <c r="U62" s="15"/>
      <c r="V62" s="15"/>
      <c r="W62" s="15"/>
      <c r="X62" s="15"/>
      <c r="Y62" s="15"/>
      <c r="Z62" s="15"/>
      <c r="AA62" s="113"/>
      <c r="AB62" s="113"/>
      <c r="AC62" s="113"/>
      <c r="AD62" s="113"/>
      <c r="AE62" s="113"/>
      <c r="AF62" s="113"/>
      <c r="AG62" s="113"/>
      <c r="AH62" s="113"/>
      <c r="AI62" s="21"/>
      <c r="AJ62" s="27"/>
      <c r="AK62" s="63"/>
      <c r="AL62" s="25"/>
      <c r="AM62" s="32"/>
      <c r="AN62" s="32"/>
      <c r="AO62" s="30"/>
      <c r="AP62" s="30"/>
      <c r="AQ62" s="19"/>
      <c r="AR62" s="19"/>
      <c r="AS62" s="19"/>
      <c r="AT62" s="32"/>
      <c r="AU62" s="32"/>
      <c r="AV62" s="20"/>
      <c r="AW62" s="20"/>
      <c r="AX62" s="34"/>
      <c r="AY62" s="112"/>
      <c r="AZ62" s="119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21"/>
      <c r="BL62" s="112"/>
      <c r="BM62" s="119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21"/>
      <c r="BY62" s="27">
        <v>0</v>
      </c>
      <c r="BZ62" s="63"/>
      <c r="CA62" s="25">
        <v>0</v>
      </c>
      <c r="CB62" s="32">
        <v>0</v>
      </c>
      <c r="CC62" s="32"/>
      <c r="CD62" s="25">
        <v>0</v>
      </c>
      <c r="CE62" s="19">
        <v>12</v>
      </c>
      <c r="CF62" s="116">
        <v>3</v>
      </c>
      <c r="CG62" s="19">
        <v>15</v>
      </c>
      <c r="CH62" s="32">
        <v>15</v>
      </c>
      <c r="CI62" s="19">
        <v>2</v>
      </c>
      <c r="CJ62" s="19"/>
      <c r="CK62" s="48"/>
      <c r="CL62" s="119"/>
      <c r="CM62" s="14"/>
      <c r="CN62" s="14"/>
      <c r="CO62" s="14"/>
      <c r="CP62" s="14"/>
      <c r="CQ62" s="14"/>
      <c r="CR62" s="14"/>
      <c r="CS62" s="14"/>
      <c r="CT62" s="21"/>
      <c r="CU62" s="22">
        <v>0</v>
      </c>
    </row>
    <row r="63" spans="1:99" x14ac:dyDescent="0.25">
      <c r="A63" s="23">
        <v>50</v>
      </c>
      <c r="B63" s="19" t="s">
        <v>143</v>
      </c>
      <c r="C63" s="164" t="s">
        <v>144</v>
      </c>
      <c r="D63" s="20" t="s">
        <v>43</v>
      </c>
      <c r="E63" s="90" t="s">
        <v>51</v>
      </c>
      <c r="F63" s="149">
        <f t="shared" si="4"/>
        <v>75</v>
      </c>
      <c r="G63" s="162" t="s">
        <v>200</v>
      </c>
      <c r="H63" s="118">
        <v>6</v>
      </c>
      <c r="I63" s="163">
        <v>0</v>
      </c>
      <c r="J63" s="156">
        <f t="shared" si="13"/>
        <v>24</v>
      </c>
      <c r="K63" s="14">
        <v>0</v>
      </c>
      <c r="L63" s="35">
        <f t="shared" si="14"/>
        <v>25</v>
      </c>
      <c r="M63" s="14">
        <v>0</v>
      </c>
      <c r="N63" s="14">
        <f t="shared" si="15"/>
        <v>20</v>
      </c>
      <c r="O63" s="14"/>
      <c r="P63" s="14"/>
      <c r="Q63" s="14"/>
      <c r="R63" s="141">
        <f t="shared" si="16"/>
        <v>4</v>
      </c>
      <c r="S63" s="29"/>
      <c r="T63" s="127"/>
      <c r="U63" s="15"/>
      <c r="V63" s="15"/>
      <c r="W63" s="15"/>
      <c r="X63" s="15"/>
      <c r="Y63" s="15"/>
      <c r="Z63" s="15"/>
      <c r="AA63" s="113"/>
      <c r="AB63" s="113"/>
      <c r="AC63" s="113"/>
      <c r="AD63" s="113"/>
      <c r="AE63" s="113"/>
      <c r="AF63" s="113"/>
      <c r="AG63" s="113"/>
      <c r="AH63" s="113"/>
      <c r="AI63" s="21"/>
      <c r="AJ63" s="27"/>
      <c r="AK63" s="63"/>
      <c r="AL63" s="25"/>
      <c r="AM63" s="32"/>
      <c r="AN63" s="32"/>
      <c r="AO63" s="30"/>
      <c r="AP63" s="30"/>
      <c r="AQ63" s="19"/>
      <c r="AR63" s="19"/>
      <c r="AS63" s="19"/>
      <c r="AT63" s="32"/>
      <c r="AU63" s="32"/>
      <c r="AV63" s="20"/>
      <c r="AW63" s="20"/>
      <c r="AX63" s="34"/>
      <c r="AY63" s="112"/>
      <c r="AZ63" s="119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21"/>
      <c r="BL63" s="112"/>
      <c r="BM63" s="119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21"/>
      <c r="BY63" s="27">
        <v>12</v>
      </c>
      <c r="BZ63" s="123">
        <v>3</v>
      </c>
      <c r="CA63" s="25">
        <v>10</v>
      </c>
      <c r="CB63" s="32">
        <v>10</v>
      </c>
      <c r="CC63" s="32"/>
      <c r="CD63" s="25">
        <v>2</v>
      </c>
      <c r="CE63" s="19">
        <v>12</v>
      </c>
      <c r="CF63" s="116">
        <v>3</v>
      </c>
      <c r="CG63" s="19">
        <v>15</v>
      </c>
      <c r="CH63" s="32">
        <v>10</v>
      </c>
      <c r="CI63" s="19">
        <v>2</v>
      </c>
      <c r="CJ63" s="19"/>
      <c r="CK63" s="48"/>
      <c r="CL63" s="119"/>
      <c r="CM63" s="14"/>
      <c r="CN63" s="14"/>
      <c r="CO63" s="14"/>
      <c r="CP63" s="14"/>
      <c r="CQ63" s="14"/>
      <c r="CR63" s="14"/>
      <c r="CS63" s="14"/>
      <c r="CT63" s="21"/>
      <c r="CU63" s="22">
        <v>0</v>
      </c>
    </row>
    <row r="64" spans="1:99" x14ac:dyDescent="0.25">
      <c r="A64" s="23">
        <v>51</v>
      </c>
      <c r="B64" s="19" t="s">
        <v>145</v>
      </c>
      <c r="C64" s="164" t="s">
        <v>146</v>
      </c>
      <c r="D64" s="20" t="s">
        <v>73</v>
      </c>
      <c r="E64" s="90" t="s">
        <v>43</v>
      </c>
      <c r="F64" s="149">
        <f t="shared" si="4"/>
        <v>45</v>
      </c>
      <c r="G64" s="162" t="s">
        <v>200</v>
      </c>
      <c r="H64" s="118">
        <v>3</v>
      </c>
      <c r="I64" s="163">
        <v>0</v>
      </c>
      <c r="J64" s="156">
        <f t="shared" si="13"/>
        <v>12</v>
      </c>
      <c r="K64" s="14">
        <v>0</v>
      </c>
      <c r="L64" s="35">
        <f t="shared" si="14"/>
        <v>15</v>
      </c>
      <c r="M64" s="14">
        <v>0</v>
      </c>
      <c r="N64" s="14">
        <f t="shared" si="15"/>
        <v>15</v>
      </c>
      <c r="O64" s="14"/>
      <c r="P64" s="14"/>
      <c r="Q64" s="14"/>
      <c r="R64" s="141">
        <f t="shared" si="16"/>
        <v>3</v>
      </c>
      <c r="S64" s="29"/>
      <c r="T64" s="127"/>
      <c r="U64" s="15"/>
      <c r="V64" s="15"/>
      <c r="W64" s="15"/>
      <c r="X64" s="15"/>
      <c r="Y64" s="15"/>
      <c r="Z64" s="15"/>
      <c r="AA64" s="113"/>
      <c r="AB64" s="113"/>
      <c r="AC64" s="113"/>
      <c r="AD64" s="113"/>
      <c r="AE64" s="113"/>
      <c r="AF64" s="113"/>
      <c r="AG64" s="113"/>
      <c r="AH64" s="113"/>
      <c r="AI64" s="21"/>
      <c r="AJ64" s="27"/>
      <c r="AK64" s="63"/>
      <c r="AL64" s="25"/>
      <c r="AM64" s="32"/>
      <c r="AN64" s="32"/>
      <c r="AO64" s="30"/>
      <c r="AP64" s="30"/>
      <c r="AQ64" s="19"/>
      <c r="AR64" s="19"/>
      <c r="AS64" s="19"/>
      <c r="AT64" s="32"/>
      <c r="AU64" s="32"/>
      <c r="AV64" s="20"/>
      <c r="AW64" s="20"/>
      <c r="AX64" s="34"/>
      <c r="AY64" s="112"/>
      <c r="AZ64" s="119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21"/>
      <c r="BL64" s="112"/>
      <c r="BM64" s="119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21"/>
      <c r="BY64" s="27">
        <v>12</v>
      </c>
      <c r="BZ64" s="123">
        <v>3</v>
      </c>
      <c r="CA64" s="25">
        <v>15</v>
      </c>
      <c r="CB64" s="32">
        <v>15</v>
      </c>
      <c r="CC64" s="32"/>
      <c r="CD64" s="25">
        <v>3</v>
      </c>
      <c r="CE64" s="19">
        <v>0</v>
      </c>
      <c r="CF64" s="19"/>
      <c r="CG64" s="19">
        <v>0</v>
      </c>
      <c r="CH64" s="32">
        <v>0</v>
      </c>
      <c r="CI64" s="19">
        <v>0</v>
      </c>
      <c r="CJ64" s="19"/>
      <c r="CK64" s="48"/>
      <c r="CL64" s="119"/>
      <c r="CM64" s="14"/>
      <c r="CN64" s="14"/>
      <c r="CO64" s="14"/>
      <c r="CP64" s="14"/>
      <c r="CQ64" s="14"/>
      <c r="CR64" s="14"/>
      <c r="CS64" s="14"/>
      <c r="CT64" s="21"/>
      <c r="CU64" s="22">
        <v>3</v>
      </c>
    </row>
    <row r="65" spans="1:99" x14ac:dyDescent="0.25">
      <c r="A65" s="23">
        <v>52</v>
      </c>
      <c r="B65" s="19" t="s">
        <v>147</v>
      </c>
      <c r="C65" s="182" t="s">
        <v>148</v>
      </c>
      <c r="D65" s="20" t="s">
        <v>84</v>
      </c>
      <c r="E65" s="80" t="s">
        <v>43</v>
      </c>
      <c r="F65" s="149">
        <f t="shared" si="4"/>
        <v>45</v>
      </c>
      <c r="G65" s="162" t="s">
        <v>200</v>
      </c>
      <c r="H65" s="118">
        <v>3</v>
      </c>
      <c r="I65" s="163">
        <v>0</v>
      </c>
      <c r="J65" s="156">
        <f t="shared" si="13"/>
        <v>12</v>
      </c>
      <c r="K65" s="14">
        <v>0</v>
      </c>
      <c r="L65" s="35">
        <v>15</v>
      </c>
      <c r="M65" s="14">
        <v>0</v>
      </c>
      <c r="N65" s="14">
        <f t="shared" si="15"/>
        <v>15</v>
      </c>
      <c r="O65" s="14"/>
      <c r="P65" s="14"/>
      <c r="Q65" s="14"/>
      <c r="R65" s="141">
        <f t="shared" si="16"/>
        <v>3</v>
      </c>
      <c r="S65" s="29"/>
      <c r="T65" s="127"/>
      <c r="U65" s="15"/>
      <c r="V65" s="15"/>
      <c r="W65" s="15"/>
      <c r="X65" s="15"/>
      <c r="Y65" s="15"/>
      <c r="Z65" s="15"/>
      <c r="AA65" s="113"/>
      <c r="AB65" s="113"/>
      <c r="AC65" s="113"/>
      <c r="AD65" s="113"/>
      <c r="AE65" s="113"/>
      <c r="AF65" s="113"/>
      <c r="AG65" s="113"/>
      <c r="AH65" s="113"/>
      <c r="AI65" s="21"/>
      <c r="AJ65" s="27"/>
      <c r="AK65" s="63"/>
      <c r="AL65" s="25"/>
      <c r="AM65" s="32"/>
      <c r="AN65" s="32"/>
      <c r="AO65" s="30"/>
      <c r="AP65" s="30"/>
      <c r="AQ65" s="19"/>
      <c r="AR65" s="19"/>
      <c r="AS65" s="19"/>
      <c r="AT65" s="32"/>
      <c r="AU65" s="32"/>
      <c r="AV65" s="20"/>
      <c r="AW65" s="20"/>
      <c r="AX65" s="34"/>
      <c r="AY65" s="112"/>
      <c r="AZ65" s="119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21"/>
      <c r="BL65" s="112"/>
      <c r="BM65" s="119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21"/>
      <c r="BY65" s="169">
        <v>12</v>
      </c>
      <c r="BZ65" s="177">
        <v>3</v>
      </c>
      <c r="CA65" s="170">
        <v>0</v>
      </c>
      <c r="CB65" s="170">
        <v>15</v>
      </c>
      <c r="CC65" s="170"/>
      <c r="CD65" s="171">
        <v>1</v>
      </c>
      <c r="CE65" s="170">
        <v>0</v>
      </c>
      <c r="CF65" s="170"/>
      <c r="CG65" s="170">
        <v>15</v>
      </c>
      <c r="CH65" s="170">
        <v>0</v>
      </c>
      <c r="CI65" s="171">
        <v>2</v>
      </c>
      <c r="CJ65" s="171"/>
      <c r="CK65" s="172"/>
      <c r="CL65" s="103"/>
      <c r="CM65" s="88"/>
      <c r="CN65" s="88"/>
      <c r="CO65" s="88"/>
      <c r="CP65" s="88"/>
      <c r="CQ65" s="88"/>
      <c r="CR65" s="88"/>
      <c r="CS65" s="88"/>
      <c r="CT65" s="104"/>
      <c r="CU65" s="103">
        <v>0</v>
      </c>
    </row>
    <row r="66" spans="1:99" x14ac:dyDescent="0.25">
      <c r="A66" s="23">
        <v>53</v>
      </c>
      <c r="B66" s="19" t="s">
        <v>149</v>
      </c>
      <c r="C66" s="164" t="s">
        <v>150</v>
      </c>
      <c r="D66" s="20" t="s">
        <v>62</v>
      </c>
      <c r="E66" s="91" t="s">
        <v>51</v>
      </c>
      <c r="F66" s="149">
        <f t="shared" si="4"/>
        <v>24</v>
      </c>
      <c r="G66" s="162" t="s">
        <v>200</v>
      </c>
      <c r="H66" s="118">
        <v>0</v>
      </c>
      <c r="I66" s="163">
        <v>0</v>
      </c>
      <c r="J66" s="156">
        <f t="shared" si="13"/>
        <v>4</v>
      </c>
      <c r="K66" s="14">
        <v>0</v>
      </c>
      <c r="L66" s="35">
        <f t="shared" si="14"/>
        <v>20</v>
      </c>
      <c r="M66" s="14">
        <v>0</v>
      </c>
      <c r="N66" s="14">
        <f t="shared" si="15"/>
        <v>0</v>
      </c>
      <c r="O66" s="14"/>
      <c r="P66" s="14"/>
      <c r="Q66" s="14"/>
      <c r="R66" s="141">
        <f t="shared" si="16"/>
        <v>1</v>
      </c>
      <c r="S66" s="29"/>
      <c r="T66" s="127"/>
      <c r="U66" s="15"/>
      <c r="V66" s="15"/>
      <c r="W66" s="15"/>
      <c r="X66" s="15"/>
      <c r="Y66" s="15"/>
      <c r="Z66" s="15"/>
      <c r="AA66" s="113"/>
      <c r="AB66" s="113"/>
      <c r="AC66" s="113"/>
      <c r="AD66" s="113"/>
      <c r="AE66" s="113"/>
      <c r="AF66" s="113"/>
      <c r="AG66" s="113"/>
      <c r="AH66" s="113"/>
      <c r="AI66" s="21"/>
      <c r="AJ66" s="27"/>
      <c r="AK66" s="63"/>
      <c r="AL66" s="25"/>
      <c r="AM66" s="32"/>
      <c r="AN66" s="32"/>
      <c r="AO66" s="30"/>
      <c r="AP66" s="30"/>
      <c r="AQ66" s="19"/>
      <c r="AR66" s="19"/>
      <c r="AS66" s="19"/>
      <c r="AT66" s="32"/>
      <c r="AU66" s="32"/>
      <c r="AV66" s="20"/>
      <c r="AW66" s="20"/>
      <c r="AX66" s="34"/>
      <c r="AY66" s="112"/>
      <c r="AZ66" s="119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21"/>
      <c r="BL66" s="112"/>
      <c r="BM66" s="119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21"/>
      <c r="BY66" s="133">
        <v>0</v>
      </c>
      <c r="BZ66" s="126"/>
      <c r="CA66" s="135">
        <v>0</v>
      </c>
      <c r="CB66" s="134">
        <v>0</v>
      </c>
      <c r="CC66" s="134"/>
      <c r="CD66" s="135">
        <v>0</v>
      </c>
      <c r="CE66" s="134">
        <v>4</v>
      </c>
      <c r="CF66" s="134"/>
      <c r="CG66" s="134">
        <v>20</v>
      </c>
      <c r="CH66" s="134">
        <v>0</v>
      </c>
      <c r="CI66" s="134">
        <v>1</v>
      </c>
      <c r="CJ66" s="134"/>
      <c r="CK66" s="168"/>
      <c r="CL66" s="119"/>
      <c r="CM66" s="14"/>
      <c r="CN66" s="14"/>
      <c r="CO66" s="14"/>
      <c r="CP66" s="14"/>
      <c r="CQ66" s="14"/>
      <c r="CR66" s="14"/>
      <c r="CS66" s="14"/>
      <c r="CT66" s="21"/>
      <c r="CU66" s="22">
        <v>0</v>
      </c>
    </row>
    <row r="67" spans="1:99" x14ac:dyDescent="0.25">
      <c r="A67" s="23">
        <v>54</v>
      </c>
      <c r="B67" s="19" t="s">
        <v>151</v>
      </c>
      <c r="C67" s="176" t="s">
        <v>152</v>
      </c>
      <c r="D67" s="20" t="s">
        <v>43</v>
      </c>
      <c r="E67" s="80" t="s">
        <v>51</v>
      </c>
      <c r="F67" s="149">
        <f t="shared" si="4"/>
        <v>25</v>
      </c>
      <c r="G67" s="162" t="s">
        <v>200</v>
      </c>
      <c r="H67" s="118">
        <v>2</v>
      </c>
      <c r="I67" s="163">
        <v>0</v>
      </c>
      <c r="J67" s="156">
        <f t="shared" si="13"/>
        <v>8</v>
      </c>
      <c r="K67" s="14">
        <v>0</v>
      </c>
      <c r="L67" s="35">
        <f t="shared" si="14"/>
        <v>6</v>
      </c>
      <c r="M67" s="14">
        <v>0</v>
      </c>
      <c r="N67" s="14">
        <f t="shared" si="15"/>
        <v>9</v>
      </c>
      <c r="O67" s="14"/>
      <c r="P67" s="14"/>
      <c r="Q67" s="14"/>
      <c r="R67" s="141">
        <f t="shared" si="16"/>
        <v>1</v>
      </c>
      <c r="S67" s="29"/>
      <c r="T67" s="127"/>
      <c r="U67" s="15"/>
      <c r="V67" s="15"/>
      <c r="W67" s="15"/>
      <c r="X67" s="15"/>
      <c r="Y67" s="15"/>
      <c r="Z67" s="15"/>
      <c r="AA67" s="113"/>
      <c r="AB67" s="113"/>
      <c r="AC67" s="113"/>
      <c r="AD67" s="113"/>
      <c r="AE67" s="113"/>
      <c r="AF67" s="113"/>
      <c r="AG67" s="113"/>
      <c r="AH67" s="113"/>
      <c r="AI67" s="21"/>
      <c r="AJ67" s="27"/>
      <c r="AK67" s="63"/>
      <c r="AL67" s="25"/>
      <c r="AM67" s="32"/>
      <c r="AN67" s="32"/>
      <c r="AO67" s="30"/>
      <c r="AP67" s="30"/>
      <c r="AQ67" s="19"/>
      <c r="AR67" s="19"/>
      <c r="AS67" s="19"/>
      <c r="AT67" s="32"/>
      <c r="AU67" s="32"/>
      <c r="AV67" s="20"/>
      <c r="AW67" s="20"/>
      <c r="AX67" s="34"/>
      <c r="AY67" s="112"/>
      <c r="AZ67" s="119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21"/>
      <c r="BL67" s="112"/>
      <c r="BM67" s="119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21"/>
      <c r="BY67" s="133">
        <v>0</v>
      </c>
      <c r="BZ67" s="126"/>
      <c r="CA67" s="135">
        <v>0</v>
      </c>
      <c r="CB67" s="134">
        <v>0</v>
      </c>
      <c r="CC67" s="134"/>
      <c r="CD67" s="135">
        <v>0</v>
      </c>
      <c r="CE67" s="134">
        <v>8</v>
      </c>
      <c r="CF67" s="116">
        <v>2</v>
      </c>
      <c r="CG67" s="134">
        <v>6</v>
      </c>
      <c r="CH67" s="134">
        <v>9</v>
      </c>
      <c r="CI67" s="134">
        <v>1</v>
      </c>
      <c r="CJ67" s="134"/>
      <c r="CK67" s="168"/>
      <c r="CL67" s="119"/>
      <c r="CM67" s="14"/>
      <c r="CN67" s="14"/>
      <c r="CO67" s="14"/>
      <c r="CP67" s="14"/>
      <c r="CQ67" s="14"/>
      <c r="CR67" s="14"/>
      <c r="CS67" s="14"/>
      <c r="CT67" s="21"/>
      <c r="CU67" s="22">
        <v>0</v>
      </c>
    </row>
    <row r="68" spans="1:99" x14ac:dyDescent="0.25">
      <c r="A68" s="23">
        <v>55</v>
      </c>
      <c r="B68" s="19" t="s">
        <v>153</v>
      </c>
      <c r="C68" s="164" t="s">
        <v>154</v>
      </c>
      <c r="D68" s="20" t="s">
        <v>43</v>
      </c>
      <c r="E68" s="90" t="s">
        <v>51</v>
      </c>
      <c r="F68" s="149">
        <f t="shared" si="4"/>
        <v>30</v>
      </c>
      <c r="G68" s="162" t="s">
        <v>200</v>
      </c>
      <c r="H68" s="118">
        <v>2</v>
      </c>
      <c r="I68" s="163">
        <v>0</v>
      </c>
      <c r="J68" s="156">
        <f t="shared" si="13"/>
        <v>8</v>
      </c>
      <c r="K68" s="14">
        <v>0</v>
      </c>
      <c r="L68" s="35">
        <f t="shared" si="14"/>
        <v>20</v>
      </c>
      <c r="M68" s="14">
        <v>0</v>
      </c>
      <c r="N68" s="14">
        <f t="shared" si="15"/>
        <v>0</v>
      </c>
      <c r="O68" s="14"/>
      <c r="P68" s="14"/>
      <c r="Q68" s="14"/>
      <c r="R68" s="141">
        <f t="shared" si="16"/>
        <v>2</v>
      </c>
      <c r="S68" s="29"/>
      <c r="T68" s="127"/>
      <c r="U68" s="15"/>
      <c r="V68" s="15"/>
      <c r="W68" s="15"/>
      <c r="X68" s="15"/>
      <c r="Y68" s="15"/>
      <c r="Z68" s="15"/>
      <c r="AA68" s="113"/>
      <c r="AB68" s="113"/>
      <c r="AC68" s="113"/>
      <c r="AD68" s="113"/>
      <c r="AE68" s="113"/>
      <c r="AF68" s="113"/>
      <c r="AG68" s="113"/>
      <c r="AH68" s="113"/>
      <c r="AI68" s="21"/>
      <c r="AJ68" s="27"/>
      <c r="AK68" s="63"/>
      <c r="AL68" s="25"/>
      <c r="AM68" s="32"/>
      <c r="AN68" s="32"/>
      <c r="AO68" s="30"/>
      <c r="AP68" s="30"/>
      <c r="AQ68" s="19"/>
      <c r="AR68" s="19"/>
      <c r="AS68" s="19"/>
      <c r="AT68" s="32"/>
      <c r="AU68" s="32"/>
      <c r="AV68" s="20"/>
      <c r="AW68" s="20"/>
      <c r="AX68" s="34"/>
      <c r="AY68" s="112"/>
      <c r="AZ68" s="119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21"/>
      <c r="BL68" s="112"/>
      <c r="BM68" s="119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21"/>
      <c r="BY68" s="133">
        <v>8</v>
      </c>
      <c r="BZ68" s="124">
        <v>2</v>
      </c>
      <c r="CA68" s="135">
        <v>20</v>
      </c>
      <c r="CB68" s="134">
        <v>0</v>
      </c>
      <c r="CC68" s="134"/>
      <c r="CD68" s="135">
        <v>2</v>
      </c>
      <c r="CE68" s="134">
        <v>0</v>
      </c>
      <c r="CF68" s="134"/>
      <c r="CG68" s="134">
        <v>0</v>
      </c>
      <c r="CH68" s="134">
        <v>0</v>
      </c>
      <c r="CI68" s="134">
        <v>0</v>
      </c>
      <c r="CJ68" s="134"/>
      <c r="CK68" s="168"/>
      <c r="CL68" s="119"/>
      <c r="CM68" s="14"/>
      <c r="CN68" s="14"/>
      <c r="CO68" s="14"/>
      <c r="CP68" s="14"/>
      <c r="CQ68" s="14"/>
      <c r="CR68" s="14"/>
      <c r="CS68" s="14"/>
      <c r="CT68" s="21"/>
      <c r="CU68" s="22">
        <v>0</v>
      </c>
    </row>
    <row r="69" spans="1:99" x14ac:dyDescent="0.25">
      <c r="A69" s="53">
        <v>56</v>
      </c>
      <c r="B69" s="19" t="s">
        <v>155</v>
      </c>
      <c r="C69" s="164" t="s">
        <v>156</v>
      </c>
      <c r="D69" s="20" t="s">
        <v>62</v>
      </c>
      <c r="E69" s="90" t="s">
        <v>43</v>
      </c>
      <c r="F69" s="149">
        <f t="shared" si="4"/>
        <v>70</v>
      </c>
      <c r="G69" s="162" t="s">
        <v>200</v>
      </c>
      <c r="H69" s="118">
        <v>6</v>
      </c>
      <c r="I69" s="163">
        <v>0</v>
      </c>
      <c r="J69" s="156">
        <f>SUM(BR69+BL69+CE69+BY69)</f>
        <v>24</v>
      </c>
      <c r="K69" s="14">
        <v>0</v>
      </c>
      <c r="L69" s="35">
        <f t="shared" si="14"/>
        <v>40</v>
      </c>
      <c r="M69" s="14">
        <v>0</v>
      </c>
      <c r="N69" s="14">
        <f t="shared" si="15"/>
        <v>0</v>
      </c>
      <c r="O69" s="14"/>
      <c r="P69" s="14"/>
      <c r="Q69" s="14"/>
      <c r="R69" s="141">
        <f t="shared" si="16"/>
        <v>4</v>
      </c>
      <c r="S69" s="29"/>
      <c r="T69" s="127"/>
      <c r="U69" s="15"/>
      <c r="V69" s="15"/>
      <c r="W69" s="15"/>
      <c r="X69" s="15"/>
      <c r="Y69" s="15"/>
      <c r="Z69" s="15"/>
      <c r="AA69" s="113"/>
      <c r="AB69" s="113"/>
      <c r="AC69" s="113"/>
      <c r="AD69" s="113"/>
      <c r="AE69" s="113"/>
      <c r="AF69" s="113"/>
      <c r="AG69" s="113"/>
      <c r="AH69" s="113"/>
      <c r="AI69" s="21"/>
      <c r="AJ69" s="27"/>
      <c r="AK69" s="63"/>
      <c r="AL69" s="25"/>
      <c r="AM69" s="32"/>
      <c r="AN69" s="32"/>
      <c r="AO69" s="30"/>
      <c r="AP69" s="30"/>
      <c r="AQ69" s="19"/>
      <c r="AR69" s="19"/>
      <c r="AS69" s="19"/>
      <c r="AT69" s="32"/>
      <c r="AU69" s="32"/>
      <c r="AV69" s="20"/>
      <c r="AW69" s="20"/>
      <c r="AX69" s="34"/>
      <c r="AY69" s="112"/>
      <c r="AZ69" s="119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21"/>
      <c r="BL69" s="112"/>
      <c r="BM69" s="119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21"/>
      <c r="BY69" s="133">
        <v>12</v>
      </c>
      <c r="BZ69" s="124">
        <v>3</v>
      </c>
      <c r="CA69" s="135">
        <v>20</v>
      </c>
      <c r="CB69" s="134">
        <v>0</v>
      </c>
      <c r="CC69" s="134"/>
      <c r="CD69" s="135">
        <v>2</v>
      </c>
      <c r="CE69" s="134">
        <v>12</v>
      </c>
      <c r="CF69" s="116">
        <v>3</v>
      </c>
      <c r="CG69" s="134">
        <v>20</v>
      </c>
      <c r="CH69" s="134">
        <v>0</v>
      </c>
      <c r="CI69" s="134">
        <v>2</v>
      </c>
      <c r="CJ69" s="134"/>
      <c r="CK69" s="168"/>
      <c r="CL69" s="119"/>
      <c r="CM69" s="14"/>
      <c r="CN69" s="14"/>
      <c r="CO69" s="14"/>
      <c r="CP69" s="14"/>
      <c r="CQ69" s="14"/>
      <c r="CR69" s="14"/>
      <c r="CS69" s="14"/>
      <c r="CT69" s="21"/>
      <c r="CU69" s="22">
        <v>0</v>
      </c>
    </row>
    <row r="70" spans="1:99" x14ac:dyDescent="0.25">
      <c r="A70" s="23">
        <v>57</v>
      </c>
      <c r="B70" s="50" t="s">
        <v>157</v>
      </c>
      <c r="C70" s="164" t="s">
        <v>158</v>
      </c>
      <c r="D70" s="54" t="s">
        <v>62</v>
      </c>
      <c r="E70" s="185" t="s">
        <v>51</v>
      </c>
      <c r="F70" s="180">
        <f t="shared" si="4"/>
        <v>35</v>
      </c>
      <c r="G70" s="162" t="s">
        <v>200</v>
      </c>
      <c r="H70" s="118">
        <v>3</v>
      </c>
      <c r="I70" s="163">
        <v>0</v>
      </c>
      <c r="J70" s="156">
        <v>16</v>
      </c>
      <c r="K70" s="14">
        <v>0</v>
      </c>
      <c r="L70" s="55">
        <v>6</v>
      </c>
      <c r="M70" s="14">
        <v>0</v>
      </c>
      <c r="N70" s="14">
        <v>10</v>
      </c>
      <c r="O70" s="14"/>
      <c r="P70" s="14"/>
      <c r="Q70" s="14"/>
      <c r="R70" s="141">
        <v>2</v>
      </c>
      <c r="S70" s="29"/>
      <c r="T70" s="127"/>
      <c r="U70" s="15"/>
      <c r="V70" s="15"/>
      <c r="W70" s="15"/>
      <c r="X70" s="15"/>
      <c r="Y70" s="15"/>
      <c r="Z70" s="15"/>
      <c r="AA70" s="113"/>
      <c r="AB70" s="113"/>
      <c r="AC70" s="113"/>
      <c r="AD70" s="113"/>
      <c r="AE70" s="113"/>
      <c r="AF70" s="113"/>
      <c r="AG70" s="113"/>
      <c r="AH70" s="113"/>
      <c r="AI70" s="21"/>
      <c r="AJ70" s="56"/>
      <c r="AK70" s="130"/>
      <c r="AL70" s="57"/>
      <c r="AM70" s="51"/>
      <c r="AN70" s="51"/>
      <c r="AO70" s="58"/>
      <c r="AP70" s="58"/>
      <c r="AQ70" s="50"/>
      <c r="AR70" s="50"/>
      <c r="AS70" s="50"/>
      <c r="AT70" s="51"/>
      <c r="AU70" s="51"/>
      <c r="AV70" s="54"/>
      <c r="AW70" s="54"/>
      <c r="AX70" s="59"/>
      <c r="AY70" s="112"/>
      <c r="AZ70" s="119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21"/>
      <c r="BL70" s="112"/>
      <c r="BM70" s="119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21"/>
      <c r="BY70" s="173">
        <v>0</v>
      </c>
      <c r="BZ70" s="125"/>
      <c r="CA70" s="134">
        <v>0</v>
      </c>
      <c r="CB70" s="134">
        <v>0</v>
      </c>
      <c r="CC70" s="134"/>
      <c r="CD70" s="134">
        <v>0</v>
      </c>
      <c r="CE70" s="174">
        <v>16</v>
      </c>
      <c r="CF70" s="178">
        <v>3</v>
      </c>
      <c r="CG70" s="174">
        <v>6</v>
      </c>
      <c r="CH70" s="174">
        <v>10</v>
      </c>
      <c r="CI70" s="174">
        <v>2</v>
      </c>
      <c r="CJ70" s="174"/>
      <c r="CK70" s="175"/>
      <c r="CL70" s="119"/>
      <c r="CM70" s="14"/>
      <c r="CN70" s="14"/>
      <c r="CO70" s="14"/>
      <c r="CP70" s="14"/>
      <c r="CQ70" s="14"/>
      <c r="CR70" s="14"/>
      <c r="CS70" s="14"/>
      <c r="CT70" s="21"/>
      <c r="CU70" s="22">
        <v>0</v>
      </c>
    </row>
    <row r="71" spans="1:99" x14ac:dyDescent="0.25">
      <c r="A71" s="23">
        <v>58</v>
      </c>
      <c r="B71" s="19" t="s">
        <v>159</v>
      </c>
      <c r="C71" s="164" t="s">
        <v>160</v>
      </c>
      <c r="D71" s="20" t="s">
        <v>43</v>
      </c>
      <c r="E71" s="186" t="s">
        <v>43</v>
      </c>
      <c r="F71" s="180">
        <f t="shared" si="4"/>
        <v>30</v>
      </c>
      <c r="G71" s="162"/>
      <c r="H71" s="118"/>
      <c r="I71" s="163"/>
      <c r="J71" s="156">
        <f t="shared" si="13"/>
        <v>0</v>
      </c>
      <c r="K71" s="14">
        <v>0</v>
      </c>
      <c r="L71" s="35">
        <f t="shared" si="14"/>
        <v>10</v>
      </c>
      <c r="M71" s="14">
        <v>0</v>
      </c>
      <c r="N71" s="14">
        <f t="shared" si="15"/>
        <v>20</v>
      </c>
      <c r="O71" s="14"/>
      <c r="P71" s="14"/>
      <c r="Q71" s="14"/>
      <c r="R71" s="141">
        <f t="shared" si="16"/>
        <v>2</v>
      </c>
      <c r="S71" s="29"/>
      <c r="T71" s="127"/>
      <c r="U71" s="15"/>
      <c r="V71" s="15"/>
      <c r="W71" s="15"/>
      <c r="X71" s="15"/>
      <c r="Y71" s="15"/>
      <c r="Z71" s="15"/>
      <c r="AA71" s="113"/>
      <c r="AB71" s="113"/>
      <c r="AC71" s="113"/>
      <c r="AD71" s="113"/>
      <c r="AE71" s="113"/>
      <c r="AF71" s="113"/>
      <c r="AG71" s="113"/>
      <c r="AH71" s="113"/>
      <c r="AI71" s="21"/>
      <c r="AJ71" s="27"/>
      <c r="AK71" s="63"/>
      <c r="AL71" s="25"/>
      <c r="AM71" s="32"/>
      <c r="AN71" s="32"/>
      <c r="AO71" s="30"/>
      <c r="AP71" s="30"/>
      <c r="AQ71" s="19"/>
      <c r="AR71" s="19"/>
      <c r="AS71" s="19"/>
      <c r="AT71" s="32"/>
      <c r="AU71" s="32"/>
      <c r="AV71" s="20"/>
      <c r="AW71" s="20"/>
      <c r="AX71" s="34"/>
      <c r="AY71" s="112"/>
      <c r="AZ71" s="119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21"/>
      <c r="BL71" s="112"/>
      <c r="BM71" s="119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21"/>
      <c r="BY71" s="37">
        <v>0</v>
      </c>
      <c r="BZ71" s="132"/>
      <c r="CA71" s="32">
        <v>10</v>
      </c>
      <c r="CB71" s="25">
        <v>20</v>
      </c>
      <c r="CC71" s="25"/>
      <c r="CD71" s="32">
        <v>2</v>
      </c>
      <c r="CE71" s="26">
        <v>0</v>
      </c>
      <c r="CF71" s="26"/>
      <c r="CG71" s="26">
        <v>0</v>
      </c>
      <c r="CH71" s="25">
        <v>0</v>
      </c>
      <c r="CI71" s="19">
        <v>0</v>
      </c>
      <c r="CJ71" s="19"/>
      <c r="CK71" s="48"/>
      <c r="CL71" s="119"/>
      <c r="CM71" s="14"/>
      <c r="CN71" s="14"/>
      <c r="CO71" s="14"/>
      <c r="CP71" s="14"/>
      <c r="CQ71" s="14"/>
      <c r="CR71" s="14"/>
      <c r="CS71" s="14"/>
      <c r="CT71" s="21"/>
      <c r="CU71" s="22">
        <v>0</v>
      </c>
    </row>
    <row r="72" spans="1:99" x14ac:dyDescent="0.25">
      <c r="A72" s="23">
        <v>59</v>
      </c>
      <c r="B72" s="24" t="s">
        <v>161</v>
      </c>
      <c r="C72" s="20" t="s">
        <v>162</v>
      </c>
      <c r="D72" s="20" t="s">
        <v>42</v>
      </c>
      <c r="E72" s="186" t="s">
        <v>51</v>
      </c>
      <c r="F72" s="180">
        <f t="shared" si="4"/>
        <v>15</v>
      </c>
      <c r="G72" s="162"/>
      <c r="H72" s="118"/>
      <c r="I72" s="163"/>
      <c r="J72" s="156">
        <f t="shared" si="13"/>
        <v>0</v>
      </c>
      <c r="K72" s="14">
        <v>0</v>
      </c>
      <c r="L72" s="35">
        <f t="shared" si="14"/>
        <v>0</v>
      </c>
      <c r="M72" s="14">
        <v>0</v>
      </c>
      <c r="N72" s="14">
        <f t="shared" si="15"/>
        <v>15</v>
      </c>
      <c r="O72" s="14"/>
      <c r="P72" s="14"/>
      <c r="Q72" s="14"/>
      <c r="R72" s="141">
        <f t="shared" si="16"/>
        <v>1</v>
      </c>
      <c r="S72" s="29"/>
      <c r="T72" s="127"/>
      <c r="U72" s="15"/>
      <c r="V72" s="15"/>
      <c r="W72" s="15"/>
      <c r="X72" s="15"/>
      <c r="Y72" s="15"/>
      <c r="Z72" s="15"/>
      <c r="AA72" s="113"/>
      <c r="AB72" s="113"/>
      <c r="AC72" s="113"/>
      <c r="AD72" s="113"/>
      <c r="AE72" s="113"/>
      <c r="AF72" s="113"/>
      <c r="AG72" s="113"/>
      <c r="AH72" s="113"/>
      <c r="AI72" s="21"/>
      <c r="AJ72" s="27"/>
      <c r="AK72" s="63"/>
      <c r="AL72" s="25"/>
      <c r="AM72" s="32"/>
      <c r="AN72" s="32"/>
      <c r="AO72" s="30"/>
      <c r="AP72" s="30"/>
      <c r="AQ72" s="19"/>
      <c r="AR72" s="19"/>
      <c r="AS72" s="19"/>
      <c r="AT72" s="32"/>
      <c r="AU72" s="32"/>
      <c r="AV72" s="20"/>
      <c r="AW72" s="20"/>
      <c r="AX72" s="34"/>
      <c r="AY72" s="112"/>
      <c r="AZ72" s="119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21"/>
      <c r="BL72" s="112"/>
      <c r="BM72" s="119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21"/>
      <c r="BY72" s="27">
        <v>0</v>
      </c>
      <c r="BZ72" s="63"/>
      <c r="CA72" s="25">
        <v>0</v>
      </c>
      <c r="CB72" s="25">
        <v>15</v>
      </c>
      <c r="CC72" s="25"/>
      <c r="CD72" s="25">
        <v>1</v>
      </c>
      <c r="CE72" s="26">
        <v>0</v>
      </c>
      <c r="CF72" s="26"/>
      <c r="CG72" s="26">
        <v>0</v>
      </c>
      <c r="CH72" s="25">
        <v>0</v>
      </c>
      <c r="CI72" s="26">
        <v>0</v>
      </c>
      <c r="CJ72" s="26"/>
      <c r="CK72" s="60"/>
      <c r="CL72" s="119"/>
      <c r="CM72" s="14"/>
      <c r="CN72" s="14"/>
      <c r="CO72" s="14"/>
      <c r="CP72" s="14"/>
      <c r="CQ72" s="14"/>
      <c r="CR72" s="14"/>
      <c r="CS72" s="14"/>
      <c r="CT72" s="21"/>
      <c r="CU72" s="22">
        <v>0</v>
      </c>
    </row>
    <row r="73" spans="1:99" x14ac:dyDescent="0.25">
      <c r="A73" s="61"/>
      <c r="B73" s="24"/>
      <c r="C73" s="20"/>
      <c r="D73" s="20"/>
      <c r="E73" s="186"/>
      <c r="F73" s="180"/>
      <c r="G73" s="162"/>
      <c r="H73" s="118"/>
      <c r="I73" s="163"/>
      <c r="J73" s="156"/>
      <c r="K73" s="14"/>
      <c r="L73" s="35"/>
      <c r="M73" s="14"/>
      <c r="N73" s="14"/>
      <c r="O73" s="14"/>
      <c r="P73" s="14"/>
      <c r="Q73" s="188"/>
      <c r="R73" s="189"/>
      <c r="S73" s="29"/>
      <c r="T73" s="127"/>
      <c r="U73" s="15"/>
      <c r="V73" s="15"/>
      <c r="W73" s="15"/>
      <c r="X73" s="15"/>
      <c r="Y73" s="15"/>
      <c r="Z73" s="15"/>
      <c r="AA73" s="113"/>
      <c r="AB73" s="113"/>
      <c r="AC73" s="113"/>
      <c r="AD73" s="113"/>
      <c r="AE73" s="113"/>
      <c r="AF73" s="113"/>
      <c r="AG73" s="113"/>
      <c r="AH73" s="113"/>
      <c r="AI73" s="21"/>
      <c r="AJ73" s="27"/>
      <c r="AK73" s="63"/>
      <c r="AL73" s="25"/>
      <c r="AM73" s="32"/>
      <c r="AN73" s="32"/>
      <c r="AO73" s="30"/>
      <c r="AP73" s="30"/>
      <c r="AQ73" s="19"/>
      <c r="AR73" s="19"/>
      <c r="AS73" s="19"/>
      <c r="AT73" s="32"/>
      <c r="AU73" s="32"/>
      <c r="AV73" s="20"/>
      <c r="AW73" s="20"/>
      <c r="AX73" s="34"/>
      <c r="AY73" s="112"/>
      <c r="AZ73" s="119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21"/>
      <c r="BL73" s="112"/>
      <c r="BM73" s="119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21"/>
      <c r="BY73" s="27"/>
      <c r="BZ73" s="63"/>
      <c r="CA73" s="25"/>
      <c r="CB73" s="25"/>
      <c r="CC73" s="25"/>
      <c r="CD73" s="25"/>
      <c r="CE73" s="26"/>
      <c r="CF73" s="26"/>
      <c r="CG73" s="26"/>
      <c r="CH73" s="25"/>
      <c r="CI73" s="26"/>
      <c r="CJ73" s="26"/>
      <c r="CK73" s="60"/>
      <c r="CL73" s="217" t="s">
        <v>163</v>
      </c>
      <c r="CM73" s="218"/>
      <c r="CN73" s="218"/>
      <c r="CO73" s="218"/>
      <c r="CP73" s="218"/>
      <c r="CQ73" s="218"/>
      <c r="CR73" s="218"/>
      <c r="CS73" s="89"/>
      <c r="CT73" s="105"/>
      <c r="CU73" s="62"/>
    </row>
    <row r="74" spans="1:99" x14ac:dyDescent="0.25">
      <c r="A74" s="23">
        <v>60</v>
      </c>
      <c r="B74" s="24" t="s">
        <v>119</v>
      </c>
      <c r="C74" s="20" t="s">
        <v>120</v>
      </c>
      <c r="D74" s="20" t="s">
        <v>43</v>
      </c>
      <c r="E74" s="183" t="s">
        <v>43</v>
      </c>
      <c r="F74" s="180">
        <v>240</v>
      </c>
      <c r="G74" s="162"/>
      <c r="H74" s="118"/>
      <c r="I74" s="163"/>
      <c r="J74" s="156">
        <f>SUM(BR74+BL74+CL74)</f>
        <v>0</v>
      </c>
      <c r="K74" s="14">
        <v>0</v>
      </c>
      <c r="L74" s="35">
        <v>210</v>
      </c>
      <c r="M74" s="14">
        <v>0</v>
      </c>
      <c r="N74" s="14">
        <f t="shared" ref="N74:N81" si="17">SUM(BU74+BO74+CN74)</f>
        <v>30</v>
      </c>
      <c r="O74" s="14"/>
      <c r="P74" s="14"/>
      <c r="Q74" s="188"/>
      <c r="R74" s="189">
        <v>16</v>
      </c>
      <c r="S74" s="29"/>
      <c r="T74" s="127"/>
      <c r="U74" s="15"/>
      <c r="V74" s="15"/>
      <c r="W74" s="15"/>
      <c r="X74" s="15"/>
      <c r="Y74" s="15"/>
      <c r="Z74" s="15"/>
      <c r="AA74" s="113"/>
      <c r="AB74" s="113"/>
      <c r="AC74" s="113"/>
      <c r="AD74" s="113"/>
      <c r="AE74" s="113"/>
      <c r="AF74" s="113"/>
      <c r="AG74" s="113"/>
      <c r="AH74" s="113"/>
      <c r="AI74" s="21"/>
      <c r="AJ74" s="27"/>
      <c r="AK74" s="63"/>
      <c r="AL74" s="25"/>
      <c r="AM74" s="32"/>
      <c r="AN74" s="32"/>
      <c r="AO74" s="30"/>
      <c r="AP74" s="30"/>
      <c r="AQ74" s="19"/>
      <c r="AR74" s="19"/>
      <c r="AS74" s="19"/>
      <c r="AT74" s="32"/>
      <c r="AU74" s="32"/>
      <c r="AV74" s="20"/>
      <c r="AW74" s="20"/>
      <c r="AX74" s="34"/>
      <c r="AY74" s="112"/>
      <c r="AZ74" s="119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21"/>
      <c r="BL74" s="112"/>
      <c r="BM74" s="119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21"/>
      <c r="BY74" s="112"/>
      <c r="BZ74" s="119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21"/>
      <c r="CL74" s="63">
        <v>0</v>
      </c>
      <c r="CM74" s="25">
        <v>90</v>
      </c>
      <c r="CN74" s="32">
        <v>30</v>
      </c>
      <c r="CO74" s="32"/>
      <c r="CP74" s="32">
        <v>6</v>
      </c>
      <c r="CQ74" s="32">
        <v>120</v>
      </c>
      <c r="CR74" s="25">
        <v>10</v>
      </c>
      <c r="CS74" s="25"/>
      <c r="CT74" s="49"/>
      <c r="CU74" s="63">
        <v>16</v>
      </c>
    </row>
    <row r="75" spans="1:99" x14ac:dyDescent="0.25">
      <c r="A75" s="23">
        <v>61</v>
      </c>
      <c r="B75" s="24" t="s">
        <v>121</v>
      </c>
      <c r="C75" s="20" t="s">
        <v>122</v>
      </c>
      <c r="D75" s="20" t="s">
        <v>43</v>
      </c>
      <c r="E75" s="184" t="s">
        <v>43</v>
      </c>
      <c r="F75" s="180">
        <v>120</v>
      </c>
      <c r="G75" s="162"/>
      <c r="H75" s="118"/>
      <c r="I75" s="163"/>
      <c r="J75" s="156">
        <f t="shared" ref="J75:J81" si="18">SUM(BR75+BL75+CL75)</f>
        <v>0</v>
      </c>
      <c r="K75" s="14">
        <v>0</v>
      </c>
      <c r="L75" s="35">
        <v>100</v>
      </c>
      <c r="M75" s="14">
        <v>0</v>
      </c>
      <c r="N75" s="14">
        <f t="shared" si="17"/>
        <v>20</v>
      </c>
      <c r="O75" s="14"/>
      <c r="P75" s="14"/>
      <c r="Q75" s="188"/>
      <c r="R75" s="189">
        <v>8</v>
      </c>
      <c r="S75" s="29"/>
      <c r="T75" s="127"/>
      <c r="U75" s="15"/>
      <c r="V75" s="15"/>
      <c r="W75" s="15"/>
      <c r="X75" s="15"/>
      <c r="Y75" s="15"/>
      <c r="Z75" s="15"/>
      <c r="AA75" s="113"/>
      <c r="AB75" s="113"/>
      <c r="AC75" s="113"/>
      <c r="AD75" s="113"/>
      <c r="AE75" s="113"/>
      <c r="AF75" s="113"/>
      <c r="AG75" s="113"/>
      <c r="AH75" s="113"/>
      <c r="AI75" s="21"/>
      <c r="AJ75" s="27"/>
      <c r="AK75" s="63"/>
      <c r="AL75" s="25"/>
      <c r="AM75" s="32"/>
      <c r="AN75" s="32"/>
      <c r="AO75" s="30"/>
      <c r="AP75" s="30"/>
      <c r="AQ75" s="19"/>
      <c r="AR75" s="19"/>
      <c r="AS75" s="19"/>
      <c r="AT75" s="32"/>
      <c r="AU75" s="32"/>
      <c r="AV75" s="20"/>
      <c r="AW75" s="20"/>
      <c r="AX75" s="34"/>
      <c r="AY75" s="112"/>
      <c r="AZ75" s="119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21"/>
      <c r="BL75" s="112"/>
      <c r="BM75" s="119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21"/>
      <c r="BY75" s="112"/>
      <c r="BZ75" s="119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21"/>
      <c r="CL75" s="64">
        <v>0</v>
      </c>
      <c r="CM75" s="50">
        <v>40</v>
      </c>
      <c r="CN75" s="51">
        <v>20</v>
      </c>
      <c r="CO75" s="51"/>
      <c r="CP75" s="51">
        <v>4</v>
      </c>
      <c r="CQ75" s="51">
        <v>60</v>
      </c>
      <c r="CR75" s="50">
        <v>4</v>
      </c>
      <c r="CS75" s="50"/>
      <c r="CT75" s="52"/>
      <c r="CU75" s="64">
        <v>8</v>
      </c>
    </row>
    <row r="76" spans="1:99" x14ac:dyDescent="0.25">
      <c r="A76" s="23">
        <v>62</v>
      </c>
      <c r="B76" s="24" t="s">
        <v>123</v>
      </c>
      <c r="C76" s="20" t="s">
        <v>164</v>
      </c>
      <c r="D76" s="20" t="s">
        <v>62</v>
      </c>
      <c r="E76" s="183" t="s">
        <v>43</v>
      </c>
      <c r="F76" s="180">
        <v>120</v>
      </c>
      <c r="G76" s="162"/>
      <c r="H76" s="118"/>
      <c r="I76" s="163"/>
      <c r="J76" s="156">
        <f t="shared" si="18"/>
        <v>0</v>
      </c>
      <c r="K76" s="14">
        <v>0</v>
      </c>
      <c r="L76" s="35">
        <v>100</v>
      </c>
      <c r="M76" s="14">
        <v>0</v>
      </c>
      <c r="N76" s="14">
        <f t="shared" si="17"/>
        <v>20</v>
      </c>
      <c r="O76" s="14"/>
      <c r="P76" s="14"/>
      <c r="Q76" s="188"/>
      <c r="R76" s="189">
        <v>8</v>
      </c>
      <c r="S76" s="29"/>
      <c r="T76" s="127"/>
      <c r="U76" s="15"/>
      <c r="V76" s="15"/>
      <c r="W76" s="15"/>
      <c r="X76" s="15"/>
      <c r="Y76" s="15"/>
      <c r="Z76" s="15"/>
      <c r="AA76" s="113"/>
      <c r="AB76" s="113"/>
      <c r="AC76" s="113"/>
      <c r="AD76" s="113"/>
      <c r="AE76" s="113"/>
      <c r="AF76" s="113"/>
      <c r="AG76" s="113"/>
      <c r="AH76" s="113"/>
      <c r="AI76" s="21"/>
      <c r="AJ76" s="27"/>
      <c r="AK76" s="63"/>
      <c r="AL76" s="25"/>
      <c r="AM76" s="32"/>
      <c r="AN76" s="32"/>
      <c r="AO76" s="30"/>
      <c r="AP76" s="30"/>
      <c r="AQ76" s="19"/>
      <c r="AR76" s="19"/>
      <c r="AS76" s="19"/>
      <c r="AT76" s="32"/>
      <c r="AU76" s="32"/>
      <c r="AV76" s="20"/>
      <c r="AW76" s="20"/>
      <c r="AX76" s="34"/>
      <c r="AY76" s="112"/>
      <c r="AZ76" s="119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21"/>
      <c r="BL76" s="112"/>
      <c r="BM76" s="119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21"/>
      <c r="BY76" s="112"/>
      <c r="BZ76" s="119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21"/>
      <c r="CL76" s="63">
        <v>0</v>
      </c>
      <c r="CM76" s="25">
        <v>40</v>
      </c>
      <c r="CN76" s="32">
        <v>20</v>
      </c>
      <c r="CO76" s="32"/>
      <c r="CP76" s="32">
        <v>4</v>
      </c>
      <c r="CQ76" s="32">
        <v>60</v>
      </c>
      <c r="CR76" s="25">
        <v>4</v>
      </c>
      <c r="CS76" s="25"/>
      <c r="CT76" s="49"/>
      <c r="CU76" s="63">
        <v>8</v>
      </c>
    </row>
    <row r="77" spans="1:99" x14ac:dyDescent="0.25">
      <c r="A77" s="23">
        <v>63</v>
      </c>
      <c r="B77" s="24" t="s">
        <v>125</v>
      </c>
      <c r="C77" s="20" t="s">
        <v>126</v>
      </c>
      <c r="D77" s="20" t="s">
        <v>62</v>
      </c>
      <c r="E77" s="184" t="s">
        <v>43</v>
      </c>
      <c r="F77" s="180">
        <f t="shared" ref="F77:F80" si="19">SUM(J77:N77)</f>
        <v>60</v>
      </c>
      <c r="G77" s="162"/>
      <c r="H77" s="118"/>
      <c r="I77" s="163"/>
      <c r="J77" s="156">
        <f t="shared" si="18"/>
        <v>0</v>
      </c>
      <c r="K77" s="14">
        <v>0</v>
      </c>
      <c r="L77" s="35">
        <f t="shared" ref="L77:L80" si="20">SUM(BT77+BN77+CM77)</f>
        <v>50</v>
      </c>
      <c r="M77" s="14"/>
      <c r="N77" s="14">
        <f t="shared" si="17"/>
        <v>10</v>
      </c>
      <c r="O77" s="14"/>
      <c r="P77" s="14"/>
      <c r="Q77" s="188"/>
      <c r="R77" s="189">
        <v>4</v>
      </c>
      <c r="S77" s="29"/>
      <c r="T77" s="127"/>
      <c r="U77" s="15"/>
      <c r="V77" s="15"/>
      <c r="W77" s="15"/>
      <c r="X77" s="15"/>
      <c r="Y77" s="15"/>
      <c r="Z77" s="15"/>
      <c r="AA77" s="113"/>
      <c r="AB77" s="113"/>
      <c r="AC77" s="113"/>
      <c r="AD77" s="113"/>
      <c r="AE77" s="113"/>
      <c r="AF77" s="113"/>
      <c r="AG77" s="113"/>
      <c r="AH77" s="113"/>
      <c r="AI77" s="21"/>
      <c r="AJ77" s="27"/>
      <c r="AK77" s="63"/>
      <c r="AL77" s="25"/>
      <c r="AM77" s="32"/>
      <c r="AN77" s="32"/>
      <c r="AO77" s="30"/>
      <c r="AP77" s="30"/>
      <c r="AQ77" s="19"/>
      <c r="AR77" s="19"/>
      <c r="AS77" s="19"/>
      <c r="AT77" s="32"/>
      <c r="AU77" s="32"/>
      <c r="AV77" s="20"/>
      <c r="AW77" s="20"/>
      <c r="AX77" s="34"/>
      <c r="AY77" s="112"/>
      <c r="AZ77" s="119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21"/>
      <c r="BL77" s="112"/>
      <c r="BM77" s="119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21"/>
      <c r="BY77" s="112"/>
      <c r="BZ77" s="119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21"/>
      <c r="CL77" s="63">
        <v>0</v>
      </c>
      <c r="CM77" s="25">
        <v>50</v>
      </c>
      <c r="CN77" s="32">
        <v>10</v>
      </c>
      <c r="CO77" s="32"/>
      <c r="CP77" s="32">
        <v>4</v>
      </c>
      <c r="CQ77" s="32">
        <v>0</v>
      </c>
      <c r="CR77" s="25">
        <v>0</v>
      </c>
      <c r="CS77" s="25"/>
      <c r="CT77" s="49"/>
      <c r="CU77" s="63">
        <v>4</v>
      </c>
    </row>
    <row r="78" spans="1:99" x14ac:dyDescent="0.25">
      <c r="A78" s="23">
        <v>64</v>
      </c>
      <c r="B78" s="24" t="s">
        <v>139</v>
      </c>
      <c r="C78" s="20" t="s">
        <v>140</v>
      </c>
      <c r="D78" s="20" t="s">
        <v>43</v>
      </c>
      <c r="E78" s="183" t="s">
        <v>43</v>
      </c>
      <c r="F78" s="180">
        <f t="shared" si="19"/>
        <v>60</v>
      </c>
      <c r="G78" s="162"/>
      <c r="H78" s="118"/>
      <c r="I78" s="163"/>
      <c r="J78" s="156">
        <f t="shared" si="18"/>
        <v>0</v>
      </c>
      <c r="K78" s="14">
        <v>0</v>
      </c>
      <c r="L78" s="35">
        <f t="shared" si="20"/>
        <v>50</v>
      </c>
      <c r="M78" s="14">
        <v>0</v>
      </c>
      <c r="N78" s="14">
        <f t="shared" si="17"/>
        <v>10</v>
      </c>
      <c r="O78" s="14"/>
      <c r="P78" s="14"/>
      <c r="Q78" s="188"/>
      <c r="R78" s="189">
        <v>4</v>
      </c>
      <c r="S78" s="29"/>
      <c r="T78" s="127"/>
      <c r="U78" s="15"/>
      <c r="V78" s="15"/>
      <c r="W78" s="15"/>
      <c r="X78" s="15"/>
      <c r="Y78" s="15"/>
      <c r="Z78" s="15"/>
      <c r="AA78" s="113"/>
      <c r="AB78" s="113"/>
      <c r="AC78" s="113"/>
      <c r="AD78" s="113"/>
      <c r="AE78" s="113"/>
      <c r="AF78" s="113"/>
      <c r="AG78" s="113"/>
      <c r="AH78" s="113"/>
      <c r="AI78" s="21"/>
      <c r="AJ78" s="27"/>
      <c r="AK78" s="63"/>
      <c r="AL78" s="25"/>
      <c r="AM78" s="32"/>
      <c r="AN78" s="32"/>
      <c r="AO78" s="30"/>
      <c r="AP78" s="30"/>
      <c r="AQ78" s="19"/>
      <c r="AR78" s="19"/>
      <c r="AS78" s="19"/>
      <c r="AT78" s="32"/>
      <c r="AU78" s="32"/>
      <c r="AV78" s="20"/>
      <c r="AW78" s="20"/>
      <c r="AX78" s="34"/>
      <c r="AY78" s="112"/>
      <c r="AZ78" s="119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21"/>
      <c r="BL78" s="112"/>
      <c r="BM78" s="119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21"/>
      <c r="BY78" s="112"/>
      <c r="BZ78" s="119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21"/>
      <c r="CL78" s="63">
        <v>0</v>
      </c>
      <c r="CM78" s="25">
        <v>50</v>
      </c>
      <c r="CN78" s="32">
        <v>10</v>
      </c>
      <c r="CO78" s="32"/>
      <c r="CP78" s="32">
        <v>4</v>
      </c>
      <c r="CQ78" s="32">
        <v>0</v>
      </c>
      <c r="CR78" s="25">
        <v>0</v>
      </c>
      <c r="CS78" s="25"/>
      <c r="CT78" s="49"/>
      <c r="CU78" s="63">
        <v>4</v>
      </c>
    </row>
    <row r="79" spans="1:99" x14ac:dyDescent="0.25">
      <c r="A79" s="23">
        <v>65</v>
      </c>
      <c r="B79" s="19" t="s">
        <v>107</v>
      </c>
      <c r="C79" s="20" t="s">
        <v>165</v>
      </c>
      <c r="D79" s="20" t="s">
        <v>62</v>
      </c>
      <c r="E79" s="184" t="s">
        <v>43</v>
      </c>
      <c r="F79" s="180">
        <f t="shared" si="19"/>
        <v>60</v>
      </c>
      <c r="G79" s="162"/>
      <c r="H79" s="118"/>
      <c r="I79" s="163"/>
      <c r="J79" s="156">
        <f t="shared" si="18"/>
        <v>0</v>
      </c>
      <c r="K79" s="14">
        <v>0</v>
      </c>
      <c r="L79" s="35">
        <f t="shared" si="20"/>
        <v>50</v>
      </c>
      <c r="M79" s="14">
        <v>0</v>
      </c>
      <c r="N79" s="14">
        <f t="shared" si="17"/>
        <v>10</v>
      </c>
      <c r="O79" s="14"/>
      <c r="P79" s="14"/>
      <c r="Q79" s="188"/>
      <c r="R79" s="189">
        <v>4</v>
      </c>
      <c r="S79" s="29"/>
      <c r="T79" s="127"/>
      <c r="U79" s="15"/>
      <c r="V79" s="15"/>
      <c r="W79" s="15"/>
      <c r="X79" s="15"/>
      <c r="Y79" s="15"/>
      <c r="Z79" s="15"/>
      <c r="AA79" s="113"/>
      <c r="AB79" s="113"/>
      <c r="AC79" s="113"/>
      <c r="AD79" s="113"/>
      <c r="AE79" s="113"/>
      <c r="AF79" s="113"/>
      <c r="AG79" s="113"/>
      <c r="AH79" s="113"/>
      <c r="AI79" s="21"/>
      <c r="AJ79" s="27"/>
      <c r="AK79" s="63"/>
      <c r="AL79" s="25"/>
      <c r="AM79" s="32"/>
      <c r="AN79" s="32"/>
      <c r="AO79" s="30"/>
      <c r="AP79" s="30"/>
      <c r="AQ79" s="19"/>
      <c r="AR79" s="19"/>
      <c r="AS79" s="19"/>
      <c r="AT79" s="32"/>
      <c r="AU79" s="32"/>
      <c r="AV79" s="20"/>
      <c r="AW79" s="20"/>
      <c r="AX79" s="34"/>
      <c r="AY79" s="112"/>
      <c r="AZ79" s="119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21"/>
      <c r="BL79" s="112"/>
      <c r="BM79" s="119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21"/>
      <c r="BY79" s="112"/>
      <c r="BZ79" s="119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21"/>
      <c r="CL79" s="63">
        <v>0</v>
      </c>
      <c r="CM79" s="25">
        <v>50</v>
      </c>
      <c r="CN79" s="32">
        <v>10</v>
      </c>
      <c r="CO79" s="32"/>
      <c r="CP79" s="32">
        <v>4</v>
      </c>
      <c r="CQ79" s="32">
        <v>0</v>
      </c>
      <c r="CR79" s="25">
        <v>0</v>
      </c>
      <c r="CS79" s="25"/>
      <c r="CT79" s="49"/>
      <c r="CU79" s="63">
        <v>4</v>
      </c>
    </row>
    <row r="80" spans="1:99" x14ac:dyDescent="0.25">
      <c r="A80" s="23">
        <v>66</v>
      </c>
      <c r="B80" s="19" t="s">
        <v>129</v>
      </c>
      <c r="C80" s="20" t="s">
        <v>130</v>
      </c>
      <c r="D80" s="20" t="s">
        <v>43</v>
      </c>
      <c r="E80" s="184" t="s">
        <v>43</v>
      </c>
      <c r="F80" s="180">
        <f t="shared" si="19"/>
        <v>60</v>
      </c>
      <c r="G80" s="162"/>
      <c r="H80" s="118"/>
      <c r="I80" s="163"/>
      <c r="J80" s="156">
        <f t="shared" si="18"/>
        <v>0</v>
      </c>
      <c r="K80" s="14">
        <v>0</v>
      </c>
      <c r="L80" s="35">
        <f t="shared" si="20"/>
        <v>50</v>
      </c>
      <c r="M80" s="14">
        <v>0</v>
      </c>
      <c r="N80" s="14">
        <f t="shared" si="17"/>
        <v>10</v>
      </c>
      <c r="O80" s="14"/>
      <c r="P80" s="14"/>
      <c r="Q80" s="188"/>
      <c r="R80" s="189">
        <v>4</v>
      </c>
      <c r="S80" s="29"/>
      <c r="T80" s="127"/>
      <c r="U80" s="15"/>
      <c r="V80" s="15"/>
      <c r="W80" s="15"/>
      <c r="X80" s="15"/>
      <c r="Y80" s="15"/>
      <c r="Z80" s="15"/>
      <c r="AA80" s="113"/>
      <c r="AB80" s="113"/>
      <c r="AC80" s="113"/>
      <c r="AD80" s="113"/>
      <c r="AE80" s="113"/>
      <c r="AF80" s="113"/>
      <c r="AG80" s="113"/>
      <c r="AH80" s="113"/>
      <c r="AI80" s="21"/>
      <c r="AJ80" s="27"/>
      <c r="AK80" s="63"/>
      <c r="AL80" s="25"/>
      <c r="AM80" s="32"/>
      <c r="AN80" s="32"/>
      <c r="AO80" s="30"/>
      <c r="AP80" s="30"/>
      <c r="AQ80" s="19"/>
      <c r="AR80" s="19"/>
      <c r="AS80" s="19"/>
      <c r="AT80" s="32"/>
      <c r="AU80" s="32"/>
      <c r="AV80" s="20"/>
      <c r="AW80" s="20"/>
      <c r="AX80" s="34"/>
      <c r="AY80" s="112"/>
      <c r="AZ80" s="119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21"/>
      <c r="BL80" s="112"/>
      <c r="BM80" s="119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21"/>
      <c r="BY80" s="112"/>
      <c r="BZ80" s="119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21"/>
      <c r="CL80" s="63">
        <v>0</v>
      </c>
      <c r="CM80" s="25">
        <v>50</v>
      </c>
      <c r="CN80" s="32">
        <v>10</v>
      </c>
      <c r="CO80" s="32"/>
      <c r="CP80" s="32">
        <v>4</v>
      </c>
      <c r="CQ80" s="32">
        <v>0</v>
      </c>
      <c r="CR80" s="25">
        <v>0</v>
      </c>
      <c r="CS80" s="25"/>
      <c r="CT80" s="49"/>
      <c r="CU80" s="63">
        <v>4</v>
      </c>
    </row>
    <row r="81" spans="1:99" x14ac:dyDescent="0.25">
      <c r="A81" s="23">
        <v>67</v>
      </c>
      <c r="B81" s="19"/>
      <c r="C81" s="20" t="s">
        <v>166</v>
      </c>
      <c r="D81" s="20" t="s">
        <v>167</v>
      </c>
      <c r="E81" s="183" t="s">
        <v>51</v>
      </c>
      <c r="F81" s="180">
        <v>180</v>
      </c>
      <c r="G81" s="162"/>
      <c r="H81" s="118"/>
      <c r="I81" s="163"/>
      <c r="J81" s="156">
        <f t="shared" si="18"/>
        <v>0</v>
      </c>
      <c r="K81" s="14">
        <v>0</v>
      </c>
      <c r="L81" s="35">
        <v>180</v>
      </c>
      <c r="M81" s="14">
        <v>0</v>
      </c>
      <c r="N81" s="14">
        <f t="shared" si="17"/>
        <v>0</v>
      </c>
      <c r="O81" s="14"/>
      <c r="P81" s="14"/>
      <c r="Q81" s="188"/>
      <c r="R81" s="189">
        <f t="shared" ref="R81" si="21">SUM(CD81+CR81+BV81+BQ81)</f>
        <v>12</v>
      </c>
      <c r="S81" s="29"/>
      <c r="T81" s="127"/>
      <c r="U81" s="15"/>
      <c r="V81" s="15"/>
      <c r="W81" s="15"/>
      <c r="X81" s="15"/>
      <c r="Y81" s="15"/>
      <c r="Z81" s="15"/>
      <c r="AA81" s="113"/>
      <c r="AB81" s="113"/>
      <c r="AC81" s="113"/>
      <c r="AD81" s="113"/>
      <c r="AE81" s="113"/>
      <c r="AF81" s="113"/>
      <c r="AG81" s="113"/>
      <c r="AH81" s="113"/>
      <c r="AI81" s="21"/>
      <c r="AJ81" s="27"/>
      <c r="AK81" s="63"/>
      <c r="AL81" s="25"/>
      <c r="AM81" s="32"/>
      <c r="AN81" s="32"/>
      <c r="AO81" s="30"/>
      <c r="AP81" s="30"/>
      <c r="AQ81" s="19"/>
      <c r="AR81" s="19"/>
      <c r="AS81" s="19"/>
      <c r="AT81" s="32"/>
      <c r="AU81" s="32"/>
      <c r="AV81" s="20"/>
      <c r="AW81" s="20"/>
      <c r="AX81" s="34"/>
      <c r="AY81" s="112"/>
      <c r="AZ81" s="119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21"/>
      <c r="BL81" s="112"/>
      <c r="BM81" s="119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21"/>
      <c r="BY81" s="112"/>
      <c r="BZ81" s="119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21"/>
      <c r="CL81" s="63">
        <v>0</v>
      </c>
      <c r="CM81" s="25">
        <v>0</v>
      </c>
      <c r="CN81" s="32">
        <v>0</v>
      </c>
      <c r="CO81" s="32"/>
      <c r="CP81" s="32">
        <v>0</v>
      </c>
      <c r="CQ81" s="32">
        <v>180</v>
      </c>
      <c r="CR81" s="25">
        <v>12</v>
      </c>
      <c r="CS81" s="25"/>
      <c r="CT81" s="49"/>
      <c r="CU81" s="63">
        <v>12</v>
      </c>
    </row>
    <row r="82" spans="1:99" x14ac:dyDescent="0.25">
      <c r="A82" s="11"/>
      <c r="B82" s="12"/>
      <c r="C82" s="20"/>
      <c r="D82" s="20"/>
      <c r="E82" s="187"/>
      <c r="F82" s="180"/>
      <c r="G82" s="112"/>
      <c r="H82" s="113"/>
      <c r="I82" s="21"/>
      <c r="J82" s="156"/>
      <c r="K82" s="14"/>
      <c r="L82" s="35"/>
      <c r="M82" s="14"/>
      <c r="N82" s="14"/>
      <c r="O82" s="14"/>
      <c r="P82" s="14"/>
      <c r="Q82" s="14"/>
      <c r="R82" s="141"/>
      <c r="S82" s="112"/>
      <c r="T82" s="128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21"/>
      <c r="AJ82" s="112"/>
      <c r="AK82" s="119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21"/>
      <c r="AY82" s="112"/>
      <c r="AZ82" s="119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21"/>
      <c r="BL82" s="112"/>
      <c r="BM82" s="119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21"/>
      <c r="BY82" s="112"/>
      <c r="BZ82" s="119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21"/>
      <c r="CL82" s="119"/>
      <c r="CM82" s="14"/>
      <c r="CN82" s="14"/>
      <c r="CO82" s="14"/>
      <c r="CP82" s="14"/>
      <c r="CQ82" s="14"/>
      <c r="CR82" s="14"/>
      <c r="CS82" s="14"/>
      <c r="CT82" s="21"/>
      <c r="CU82" s="22"/>
    </row>
    <row r="83" spans="1:99" x14ac:dyDescent="0.25">
      <c r="A83" s="219" t="s">
        <v>168</v>
      </c>
      <c r="B83" s="220"/>
      <c r="C83" s="220"/>
      <c r="D83" s="65"/>
      <c r="E83" s="92"/>
      <c r="F83" s="142">
        <f>SUM(F14:F82)</f>
        <v>4960</v>
      </c>
      <c r="G83" s="96">
        <f t="shared" ref="G83:CA83" si="22">SUM(G14:G82)</f>
        <v>0</v>
      </c>
      <c r="H83" s="66">
        <f t="shared" si="22"/>
        <v>271</v>
      </c>
      <c r="I83" s="97">
        <v>31</v>
      </c>
      <c r="J83" s="94">
        <f t="shared" si="22"/>
        <v>1137</v>
      </c>
      <c r="K83" s="66">
        <f t="shared" si="22"/>
        <v>650</v>
      </c>
      <c r="L83" s="66">
        <f t="shared" si="22"/>
        <v>1895</v>
      </c>
      <c r="M83" s="66">
        <f t="shared" si="22"/>
        <v>0</v>
      </c>
      <c r="N83" s="66">
        <f t="shared" si="22"/>
        <v>827</v>
      </c>
      <c r="O83" s="66">
        <f t="shared" si="22"/>
        <v>120</v>
      </c>
      <c r="P83" s="66">
        <f t="shared" si="22"/>
        <v>60</v>
      </c>
      <c r="Q83" s="66">
        <f t="shared" si="22"/>
        <v>0</v>
      </c>
      <c r="R83" s="142">
        <f t="shared" si="22"/>
        <v>302</v>
      </c>
      <c r="S83" s="66">
        <f t="shared" si="22"/>
        <v>132</v>
      </c>
      <c r="T83" s="66">
        <f t="shared" si="22"/>
        <v>26</v>
      </c>
      <c r="U83" s="66">
        <f t="shared" si="22"/>
        <v>120</v>
      </c>
      <c r="V83" s="66">
        <f t="shared" si="22"/>
        <v>40</v>
      </c>
      <c r="W83" s="66">
        <f t="shared" si="22"/>
        <v>30</v>
      </c>
      <c r="X83" s="66">
        <f t="shared" si="22"/>
        <v>30</v>
      </c>
      <c r="Y83" s="66">
        <f t="shared" si="22"/>
        <v>30</v>
      </c>
      <c r="Z83" s="66">
        <f t="shared" si="22"/>
        <v>0</v>
      </c>
      <c r="AA83" s="66">
        <f t="shared" si="22"/>
        <v>78</v>
      </c>
      <c r="AB83" s="66">
        <f t="shared" si="22"/>
        <v>17</v>
      </c>
      <c r="AC83" s="66">
        <f t="shared" si="22"/>
        <v>136</v>
      </c>
      <c r="AD83" s="66">
        <f t="shared" si="22"/>
        <v>55</v>
      </c>
      <c r="AE83" s="66">
        <f t="shared" si="22"/>
        <v>30</v>
      </c>
      <c r="AF83" s="66">
        <f t="shared" si="22"/>
        <v>30</v>
      </c>
      <c r="AG83" s="66">
        <f t="shared" si="22"/>
        <v>24</v>
      </c>
      <c r="AH83" s="66">
        <f t="shared" si="22"/>
        <v>0</v>
      </c>
      <c r="AI83" s="66">
        <f t="shared" si="22"/>
        <v>0</v>
      </c>
      <c r="AJ83" s="94">
        <f t="shared" si="22"/>
        <v>102</v>
      </c>
      <c r="AK83" s="66">
        <f t="shared" si="22"/>
        <v>25</v>
      </c>
      <c r="AL83" s="66">
        <f t="shared" si="22"/>
        <v>118</v>
      </c>
      <c r="AM83" s="66">
        <f t="shared" si="22"/>
        <v>90</v>
      </c>
      <c r="AN83" s="66">
        <f t="shared" si="22"/>
        <v>30</v>
      </c>
      <c r="AO83" s="66">
        <f t="shared" si="22"/>
        <v>28</v>
      </c>
      <c r="AP83" s="66">
        <f t="shared" si="22"/>
        <v>0</v>
      </c>
      <c r="AQ83" s="66">
        <f t="shared" si="22"/>
        <v>86</v>
      </c>
      <c r="AR83" s="66">
        <f t="shared" si="22"/>
        <v>22</v>
      </c>
      <c r="AS83" s="66">
        <f t="shared" si="22"/>
        <v>101</v>
      </c>
      <c r="AT83" s="66">
        <f t="shared" si="22"/>
        <v>71</v>
      </c>
      <c r="AU83" s="66">
        <f t="shared" si="22"/>
        <v>30</v>
      </c>
      <c r="AV83" s="66">
        <f t="shared" si="22"/>
        <v>24</v>
      </c>
      <c r="AW83" s="66">
        <f t="shared" si="22"/>
        <v>0</v>
      </c>
      <c r="AX83" s="97">
        <f t="shared" si="22"/>
        <v>0</v>
      </c>
      <c r="AY83" s="96">
        <f t="shared" si="22"/>
        <v>151</v>
      </c>
      <c r="AZ83" s="66">
        <f t="shared" si="22"/>
        <v>37</v>
      </c>
      <c r="BA83" s="66">
        <f t="shared" si="22"/>
        <v>150</v>
      </c>
      <c r="BB83" s="66">
        <f t="shared" si="22"/>
        <v>56</v>
      </c>
      <c r="BC83" s="66">
        <f t="shared" si="22"/>
        <v>0</v>
      </c>
      <c r="BD83" s="66">
        <f t="shared" si="22"/>
        <v>29</v>
      </c>
      <c r="BE83" s="66">
        <f t="shared" si="22"/>
        <v>146</v>
      </c>
      <c r="BF83" s="66">
        <f t="shared" si="22"/>
        <v>39</v>
      </c>
      <c r="BG83" s="66">
        <f t="shared" si="22"/>
        <v>215</v>
      </c>
      <c r="BH83" s="66">
        <f t="shared" si="22"/>
        <v>24</v>
      </c>
      <c r="BI83" s="66">
        <f t="shared" si="22"/>
        <v>26</v>
      </c>
      <c r="BJ83" s="66">
        <f t="shared" si="22"/>
        <v>0</v>
      </c>
      <c r="BK83" s="97">
        <f t="shared" si="22"/>
        <v>0</v>
      </c>
      <c r="BL83" s="96">
        <f t="shared" si="22"/>
        <v>104</v>
      </c>
      <c r="BM83" s="66">
        <f t="shared" si="22"/>
        <v>24</v>
      </c>
      <c r="BN83" s="66">
        <f t="shared" si="22"/>
        <v>229</v>
      </c>
      <c r="BO83" s="66">
        <f t="shared" si="22"/>
        <v>69</v>
      </c>
      <c r="BP83" s="66">
        <f t="shared" si="22"/>
        <v>0</v>
      </c>
      <c r="BQ83" s="66">
        <f t="shared" si="22"/>
        <v>29</v>
      </c>
      <c r="BR83" s="66">
        <f t="shared" si="22"/>
        <v>99</v>
      </c>
      <c r="BS83" s="66">
        <f t="shared" si="22"/>
        <v>24</v>
      </c>
      <c r="BT83" s="66">
        <f t="shared" si="22"/>
        <v>234</v>
      </c>
      <c r="BU83" s="66">
        <f t="shared" si="22"/>
        <v>74</v>
      </c>
      <c r="BV83" s="66">
        <f t="shared" si="22"/>
        <v>26</v>
      </c>
      <c r="BW83" s="66">
        <f t="shared" si="22"/>
        <v>0</v>
      </c>
      <c r="BX83" s="97">
        <f t="shared" si="22"/>
        <v>0</v>
      </c>
      <c r="BY83" s="96">
        <f t="shared" si="22"/>
        <v>112</v>
      </c>
      <c r="BZ83" s="66">
        <f t="shared" si="22"/>
        <v>33</v>
      </c>
      <c r="CA83" s="66">
        <f t="shared" si="22"/>
        <v>244</v>
      </c>
      <c r="CB83" s="66">
        <f t="shared" ref="CB83:CU83" si="23">SUM(CB14:CB82)</f>
        <v>153</v>
      </c>
      <c r="CC83" s="66">
        <f t="shared" si="23"/>
        <v>0</v>
      </c>
      <c r="CD83" s="66">
        <f t="shared" si="23"/>
        <v>30</v>
      </c>
      <c r="CE83" s="66">
        <f t="shared" si="23"/>
        <v>127</v>
      </c>
      <c r="CF83" s="66">
        <f t="shared" si="23"/>
        <v>24</v>
      </c>
      <c r="CG83" s="66">
        <f t="shared" si="23"/>
        <v>208</v>
      </c>
      <c r="CH83" s="66">
        <f t="shared" si="23"/>
        <v>85</v>
      </c>
      <c r="CI83" s="66">
        <f t="shared" si="23"/>
        <v>27</v>
      </c>
      <c r="CJ83" s="66">
        <f t="shared" si="23"/>
        <v>0</v>
      </c>
      <c r="CK83" s="97">
        <f t="shared" si="23"/>
        <v>0</v>
      </c>
      <c r="CL83" s="94">
        <f t="shared" si="23"/>
        <v>0</v>
      </c>
      <c r="CM83" s="66">
        <f t="shared" si="23"/>
        <v>370</v>
      </c>
      <c r="CN83" s="66">
        <f t="shared" si="23"/>
        <v>110</v>
      </c>
      <c r="CO83" s="66">
        <f t="shared" si="23"/>
        <v>0</v>
      </c>
      <c r="CP83" s="66">
        <f t="shared" si="23"/>
        <v>30</v>
      </c>
      <c r="CQ83" s="66">
        <f t="shared" si="23"/>
        <v>420</v>
      </c>
      <c r="CR83" s="66">
        <f t="shared" si="23"/>
        <v>30</v>
      </c>
      <c r="CS83" s="66">
        <f t="shared" si="23"/>
        <v>0</v>
      </c>
      <c r="CT83" s="66">
        <f t="shared" si="23"/>
        <v>0</v>
      </c>
      <c r="CU83" s="66">
        <f t="shared" si="23"/>
        <v>226</v>
      </c>
    </row>
    <row r="84" spans="1:99" x14ac:dyDescent="0.25">
      <c r="A84" s="5"/>
      <c r="B84" s="12"/>
      <c r="C84" s="12"/>
      <c r="D84" s="12"/>
      <c r="E84" s="82"/>
      <c r="F84" s="150"/>
      <c r="G84" s="81"/>
      <c r="H84" s="12"/>
      <c r="I84" s="84"/>
      <c r="J84" s="157"/>
      <c r="K84" s="12"/>
      <c r="L84" s="12"/>
      <c r="M84" s="12"/>
      <c r="N84" s="12"/>
      <c r="O84" s="12"/>
      <c r="P84" s="12"/>
      <c r="Q84" s="12"/>
      <c r="R84" s="143"/>
      <c r="S84" s="81"/>
      <c r="T84" s="120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84"/>
      <c r="AJ84" s="81"/>
      <c r="AK84" s="120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84"/>
      <c r="AY84" s="81"/>
      <c r="AZ84" s="120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84"/>
      <c r="BL84" s="81"/>
      <c r="BM84" s="120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84"/>
      <c r="BY84" s="81"/>
      <c r="BZ84" s="120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84"/>
      <c r="CL84" s="120"/>
      <c r="CM84" s="12"/>
      <c r="CN84" s="12"/>
      <c r="CO84" s="12"/>
      <c r="CP84" s="12"/>
      <c r="CQ84" s="12"/>
      <c r="CR84" s="12"/>
      <c r="CS84" s="12"/>
      <c r="CT84" s="84"/>
      <c r="CU84" s="22"/>
    </row>
    <row r="85" spans="1:99" ht="40.5" x14ac:dyDescent="0.25">
      <c r="A85" s="5" t="s">
        <v>169</v>
      </c>
      <c r="B85" s="12"/>
      <c r="C85" s="12"/>
      <c r="D85" s="12"/>
      <c r="E85" s="82"/>
      <c r="F85" s="150"/>
      <c r="G85" s="81"/>
      <c r="H85" s="12"/>
      <c r="I85" s="84"/>
      <c r="J85" s="157"/>
      <c r="K85" s="12"/>
      <c r="L85" s="12"/>
      <c r="M85" s="12"/>
      <c r="N85" s="12"/>
      <c r="O85" s="12"/>
      <c r="P85" s="12"/>
      <c r="Q85" s="12"/>
      <c r="R85" s="143"/>
      <c r="S85" s="81"/>
      <c r="T85" s="120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84"/>
      <c r="AJ85" s="81"/>
      <c r="AK85" s="120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84"/>
      <c r="AY85" s="81"/>
      <c r="AZ85" s="120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84"/>
      <c r="BL85" s="81"/>
      <c r="BM85" s="120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84"/>
      <c r="BY85" s="81"/>
      <c r="BZ85" s="120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84"/>
      <c r="CL85" s="120"/>
      <c r="CM85" s="12"/>
      <c r="CN85" s="12"/>
      <c r="CO85" s="12"/>
      <c r="CP85" s="12"/>
      <c r="CQ85" s="12"/>
      <c r="CR85" s="12"/>
      <c r="CS85" s="12"/>
      <c r="CT85" s="84"/>
      <c r="CU85" s="22"/>
    </row>
    <row r="86" spans="1:99" x14ac:dyDescent="0.25">
      <c r="A86" s="67"/>
      <c r="B86" s="12"/>
      <c r="C86" s="12" t="s">
        <v>170</v>
      </c>
      <c r="D86" s="12"/>
      <c r="E86" s="82" t="s">
        <v>51</v>
      </c>
      <c r="F86" s="17">
        <v>275</v>
      </c>
      <c r="G86" s="112"/>
      <c r="H86" s="113"/>
      <c r="I86" s="21"/>
      <c r="J86" s="156"/>
      <c r="K86" s="14"/>
      <c r="L86" s="14"/>
      <c r="M86" s="14"/>
      <c r="N86" s="14">
        <v>275</v>
      </c>
      <c r="O86" s="14"/>
      <c r="P86" s="14"/>
      <c r="Q86" s="14"/>
      <c r="R86" s="141">
        <v>11</v>
      </c>
      <c r="S86" s="112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>
        <v>50</v>
      </c>
      <c r="AE86" s="113"/>
      <c r="AF86" s="113"/>
      <c r="AG86" s="113">
        <v>2</v>
      </c>
      <c r="AH86" s="113"/>
      <c r="AI86" s="21"/>
      <c r="AJ86" s="112"/>
      <c r="AK86" s="113"/>
      <c r="AL86" s="113"/>
      <c r="AM86" s="113">
        <v>50</v>
      </c>
      <c r="AN86" s="113"/>
      <c r="AO86" s="113">
        <v>2</v>
      </c>
      <c r="AP86" s="113"/>
      <c r="AQ86" s="113"/>
      <c r="AR86" s="113"/>
      <c r="AS86" s="113"/>
      <c r="AT86" s="113">
        <v>50</v>
      </c>
      <c r="AU86" s="113"/>
      <c r="AV86" s="113">
        <v>2</v>
      </c>
      <c r="AW86" s="113"/>
      <c r="AX86" s="21"/>
      <c r="AY86" s="112"/>
      <c r="AZ86" s="113"/>
      <c r="BA86" s="113"/>
      <c r="BB86" s="113">
        <v>25</v>
      </c>
      <c r="BC86" s="113"/>
      <c r="BD86" s="113">
        <v>1</v>
      </c>
      <c r="BE86" s="113"/>
      <c r="BF86" s="113"/>
      <c r="BG86" s="113"/>
      <c r="BH86" s="113">
        <v>25</v>
      </c>
      <c r="BI86" s="113">
        <v>1</v>
      </c>
      <c r="BJ86" s="113"/>
      <c r="BK86" s="21"/>
      <c r="BL86" s="112"/>
      <c r="BM86" s="113"/>
      <c r="BN86" s="113"/>
      <c r="BO86" s="113">
        <v>25</v>
      </c>
      <c r="BP86" s="113"/>
      <c r="BQ86" s="113">
        <v>1</v>
      </c>
      <c r="BR86" s="113"/>
      <c r="BS86" s="113"/>
      <c r="BT86" s="113"/>
      <c r="BU86" s="113">
        <v>25</v>
      </c>
      <c r="BV86" s="113">
        <v>1</v>
      </c>
      <c r="BW86" s="113"/>
      <c r="BX86" s="21"/>
      <c r="BY86" s="112"/>
      <c r="BZ86" s="113"/>
      <c r="CA86" s="113"/>
      <c r="CB86" s="113">
        <v>25</v>
      </c>
      <c r="CC86" s="113"/>
      <c r="CD86" s="113">
        <v>1</v>
      </c>
      <c r="CE86" s="113"/>
      <c r="CF86" s="113"/>
      <c r="CG86" s="113"/>
      <c r="CH86" s="113"/>
      <c r="CI86" s="113"/>
      <c r="CJ86" s="113"/>
      <c r="CK86" s="21"/>
      <c r="CL86" s="119"/>
      <c r="CM86" s="14"/>
      <c r="CN86" s="14"/>
      <c r="CO86" s="14"/>
      <c r="CP86" s="14"/>
      <c r="CQ86" s="14"/>
      <c r="CR86" s="14"/>
      <c r="CS86" s="14"/>
      <c r="CT86" s="14"/>
      <c r="CU86" s="22"/>
    </row>
    <row r="87" spans="1:99" x14ac:dyDescent="0.25">
      <c r="A87" s="67"/>
      <c r="B87" s="12"/>
      <c r="C87" s="12"/>
      <c r="D87" s="12"/>
      <c r="E87" s="82"/>
      <c r="F87" s="149"/>
      <c r="G87" s="112"/>
      <c r="H87" s="113"/>
      <c r="I87" s="21"/>
      <c r="J87" s="156"/>
      <c r="K87" s="14"/>
      <c r="L87" s="14"/>
      <c r="M87" s="14"/>
      <c r="N87" s="14"/>
      <c r="O87" s="14"/>
      <c r="P87" s="14"/>
      <c r="Q87" s="14"/>
      <c r="R87" s="141"/>
      <c r="S87" s="112"/>
      <c r="T87" s="119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21"/>
      <c r="AJ87" s="112"/>
      <c r="AK87" s="119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21"/>
      <c r="AY87" s="112"/>
      <c r="AZ87" s="119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21"/>
      <c r="BL87" s="112"/>
      <c r="BM87" s="119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21"/>
      <c r="BY87" s="112"/>
      <c r="BZ87" s="119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21"/>
      <c r="CL87" s="119"/>
      <c r="CM87" s="14"/>
      <c r="CN87" s="14"/>
      <c r="CO87" s="14"/>
      <c r="CP87" s="14"/>
      <c r="CQ87" s="14"/>
      <c r="CR87" s="14"/>
      <c r="CS87" s="14"/>
      <c r="CT87" s="21"/>
      <c r="CU87" s="22"/>
    </row>
    <row r="88" spans="1:99" x14ac:dyDescent="0.25">
      <c r="A88" s="219" t="s">
        <v>168</v>
      </c>
      <c r="B88" s="220"/>
      <c r="C88" s="220"/>
      <c r="D88" s="65"/>
      <c r="E88" s="92"/>
      <c r="F88" s="151">
        <v>275</v>
      </c>
      <c r="G88" s="96"/>
      <c r="H88" s="66"/>
      <c r="I88" s="97"/>
      <c r="J88" s="156"/>
      <c r="K88" s="66"/>
      <c r="L88" s="66"/>
      <c r="M88" s="66"/>
      <c r="N88" s="66">
        <v>275</v>
      </c>
      <c r="O88" s="66"/>
      <c r="P88" s="66"/>
      <c r="Q88" s="66"/>
      <c r="R88" s="141">
        <v>11</v>
      </c>
      <c r="S88" s="96"/>
      <c r="T88" s="94"/>
      <c r="U88" s="66"/>
      <c r="V88" s="66"/>
      <c r="W88" s="66"/>
      <c r="X88" s="66"/>
      <c r="Y88" s="66"/>
      <c r="Z88" s="66"/>
      <c r="AA88" s="66"/>
      <c r="AB88" s="66"/>
      <c r="AC88" s="66"/>
      <c r="AD88" s="66">
        <v>50</v>
      </c>
      <c r="AE88" s="66"/>
      <c r="AF88" s="66"/>
      <c r="AG88" s="66">
        <v>2</v>
      </c>
      <c r="AH88" s="66"/>
      <c r="AI88" s="97"/>
      <c r="AJ88" s="96"/>
      <c r="AK88" s="94"/>
      <c r="AL88" s="66"/>
      <c r="AM88" s="66">
        <v>50</v>
      </c>
      <c r="AN88" s="66"/>
      <c r="AO88" s="66">
        <v>2</v>
      </c>
      <c r="AP88" s="66"/>
      <c r="AQ88" s="66"/>
      <c r="AR88" s="66"/>
      <c r="AS88" s="66"/>
      <c r="AT88" s="66">
        <v>50</v>
      </c>
      <c r="AU88" s="66"/>
      <c r="AV88" s="66">
        <v>2</v>
      </c>
      <c r="AW88" s="66"/>
      <c r="AX88" s="97"/>
      <c r="AY88" s="96"/>
      <c r="AZ88" s="94"/>
      <c r="BA88" s="66"/>
      <c r="BB88" s="66">
        <v>25</v>
      </c>
      <c r="BC88" s="66"/>
      <c r="BD88" s="66">
        <v>1</v>
      </c>
      <c r="BE88" s="66"/>
      <c r="BF88" s="66"/>
      <c r="BG88" s="66"/>
      <c r="BH88" s="66">
        <v>25</v>
      </c>
      <c r="BI88" s="66">
        <v>1</v>
      </c>
      <c r="BJ88" s="66"/>
      <c r="BK88" s="97"/>
      <c r="BL88" s="96"/>
      <c r="BM88" s="94"/>
      <c r="BN88" s="66"/>
      <c r="BO88" s="66">
        <v>25</v>
      </c>
      <c r="BP88" s="66"/>
      <c r="BQ88" s="66">
        <v>1</v>
      </c>
      <c r="BR88" s="66"/>
      <c r="BS88" s="66"/>
      <c r="BT88" s="66"/>
      <c r="BU88" s="66">
        <v>25</v>
      </c>
      <c r="BV88" s="66">
        <v>1</v>
      </c>
      <c r="BW88" s="66"/>
      <c r="BX88" s="97"/>
      <c r="BY88" s="96"/>
      <c r="BZ88" s="94"/>
      <c r="CA88" s="66"/>
      <c r="CB88" s="66">
        <v>25</v>
      </c>
      <c r="CC88" s="66"/>
      <c r="CD88" s="66">
        <v>1</v>
      </c>
      <c r="CE88" s="66"/>
      <c r="CF88" s="66"/>
      <c r="CG88" s="66"/>
      <c r="CH88" s="66"/>
      <c r="CI88" s="66"/>
      <c r="CJ88" s="66"/>
      <c r="CK88" s="97"/>
      <c r="CL88" s="94"/>
      <c r="CM88" s="66"/>
      <c r="CN88" s="66"/>
      <c r="CO88" s="66"/>
      <c r="CP88" s="66"/>
      <c r="CQ88" s="66"/>
      <c r="CR88" s="66"/>
      <c r="CS88" s="66"/>
      <c r="CT88" s="97"/>
      <c r="CU88" s="22"/>
    </row>
    <row r="89" spans="1:99" x14ac:dyDescent="0.25">
      <c r="A89" s="67"/>
      <c r="B89" s="68"/>
      <c r="C89" s="12" t="s">
        <v>171</v>
      </c>
      <c r="D89" s="12"/>
      <c r="E89" s="82"/>
      <c r="F89" s="149"/>
      <c r="G89" s="112"/>
      <c r="H89" s="113"/>
      <c r="I89" s="21"/>
      <c r="J89" s="156"/>
      <c r="K89" s="14"/>
      <c r="L89" s="14"/>
      <c r="M89" s="14"/>
      <c r="N89" s="14"/>
      <c r="O89" s="14"/>
      <c r="P89" s="14"/>
      <c r="Q89" s="14"/>
      <c r="R89" s="141"/>
      <c r="S89" s="112"/>
      <c r="T89" s="119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21"/>
      <c r="AJ89" s="112"/>
      <c r="AK89" s="119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21"/>
      <c r="AY89" s="112"/>
      <c r="AZ89" s="119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21"/>
      <c r="BL89" s="112"/>
      <c r="BM89" s="119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21"/>
      <c r="BY89" s="112"/>
      <c r="BZ89" s="119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21"/>
      <c r="CL89" s="119"/>
      <c r="CM89" s="14"/>
      <c r="CN89" s="14"/>
      <c r="CO89" s="14"/>
      <c r="CP89" s="14"/>
      <c r="CQ89" s="14"/>
      <c r="CR89" s="14"/>
      <c r="CS89" s="14"/>
      <c r="CT89" s="21"/>
      <c r="CU89" s="22"/>
    </row>
    <row r="90" spans="1:99" x14ac:dyDescent="0.25">
      <c r="A90" s="67">
        <v>68</v>
      </c>
      <c r="B90" s="69" t="s">
        <v>172</v>
      </c>
      <c r="C90" s="70" t="s">
        <v>173</v>
      </c>
      <c r="D90" s="70" t="s">
        <v>174</v>
      </c>
      <c r="E90" s="82" t="s">
        <v>51</v>
      </c>
      <c r="F90" s="149">
        <f>SUM(J90:Q90)</f>
        <v>120</v>
      </c>
      <c r="G90" s="112"/>
      <c r="H90" s="113"/>
      <c r="I90" s="21"/>
      <c r="J90" s="156"/>
      <c r="K90" s="14"/>
      <c r="L90" s="14"/>
      <c r="M90" s="14"/>
      <c r="N90" s="14"/>
      <c r="O90" s="14"/>
      <c r="P90" s="14"/>
      <c r="Q90" s="113">
        <v>120</v>
      </c>
      <c r="R90" s="141">
        <f>SUM(AG90)</f>
        <v>4</v>
      </c>
      <c r="S90" s="112"/>
      <c r="T90" s="119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>
        <v>4</v>
      </c>
      <c r="AH90" s="113">
        <v>120</v>
      </c>
      <c r="AI90" s="21"/>
      <c r="AJ90" s="112"/>
      <c r="AK90" s="119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21"/>
      <c r="AY90" s="112"/>
      <c r="AZ90" s="119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21"/>
      <c r="BL90" s="112"/>
      <c r="BM90" s="119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21"/>
      <c r="BY90" s="112"/>
      <c r="BZ90" s="119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21"/>
      <c r="CL90" s="119"/>
      <c r="CM90" s="14"/>
      <c r="CN90" s="14"/>
      <c r="CO90" s="14"/>
      <c r="CP90" s="14"/>
      <c r="CQ90" s="14"/>
      <c r="CR90" s="14"/>
      <c r="CS90" s="14"/>
      <c r="CT90" s="21"/>
      <c r="CU90" s="22"/>
    </row>
    <row r="91" spans="1:99" x14ac:dyDescent="0.25">
      <c r="A91" s="67">
        <v>69</v>
      </c>
      <c r="B91" s="69" t="s">
        <v>175</v>
      </c>
      <c r="C91" s="70" t="s">
        <v>176</v>
      </c>
      <c r="D91" s="70" t="s">
        <v>174</v>
      </c>
      <c r="E91" s="82" t="s">
        <v>51</v>
      </c>
      <c r="F91" s="149">
        <f t="shared" ref="F91:F97" si="24">SUM(J91:Q91)</f>
        <v>90</v>
      </c>
      <c r="G91" s="112"/>
      <c r="H91" s="113"/>
      <c r="I91" s="21"/>
      <c r="J91" s="156"/>
      <c r="K91" s="14"/>
      <c r="L91" s="14"/>
      <c r="M91" s="14"/>
      <c r="N91" s="14"/>
      <c r="O91" s="14"/>
      <c r="P91" s="14"/>
      <c r="Q91" s="113">
        <v>90</v>
      </c>
      <c r="R91" s="141">
        <f>SUM(AV91)</f>
        <v>3</v>
      </c>
      <c r="S91" s="112"/>
      <c r="T91" s="119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21"/>
      <c r="AJ91" s="112"/>
      <c r="AK91" s="119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>
        <v>3</v>
      </c>
      <c r="AW91" s="113">
        <v>90</v>
      </c>
      <c r="AX91" s="21"/>
      <c r="AY91" s="112"/>
      <c r="AZ91" s="119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21"/>
      <c r="BL91" s="112"/>
      <c r="BM91" s="119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21"/>
      <c r="BY91" s="112"/>
      <c r="BZ91" s="119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21"/>
      <c r="CL91" s="119"/>
      <c r="CM91" s="14"/>
      <c r="CN91" s="14"/>
      <c r="CO91" s="14"/>
      <c r="CP91" s="14"/>
      <c r="CQ91" s="14"/>
      <c r="CR91" s="14"/>
      <c r="CS91" s="14"/>
      <c r="CT91" s="21"/>
      <c r="CU91" s="22"/>
    </row>
    <row r="92" spans="1:99" x14ac:dyDescent="0.25">
      <c r="A92" s="67">
        <v>70</v>
      </c>
      <c r="B92" s="69" t="s">
        <v>177</v>
      </c>
      <c r="C92" s="70" t="s">
        <v>178</v>
      </c>
      <c r="D92" s="70" t="s">
        <v>174</v>
      </c>
      <c r="E92" s="82" t="s">
        <v>51</v>
      </c>
      <c r="F92" s="149">
        <f t="shared" si="24"/>
        <v>30</v>
      </c>
      <c r="G92" s="112"/>
      <c r="H92" s="113"/>
      <c r="I92" s="21"/>
      <c r="J92" s="156"/>
      <c r="K92" s="14"/>
      <c r="L92" s="14"/>
      <c r="M92" s="14"/>
      <c r="N92" s="14"/>
      <c r="O92" s="14"/>
      <c r="P92" s="14"/>
      <c r="Q92" s="113">
        <v>30</v>
      </c>
      <c r="R92" s="141">
        <f>SUM(AV92)</f>
        <v>1</v>
      </c>
      <c r="S92" s="112"/>
      <c r="T92" s="119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21"/>
      <c r="AJ92" s="112"/>
      <c r="AK92" s="119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>
        <v>1</v>
      </c>
      <c r="AW92" s="113">
        <v>30</v>
      </c>
      <c r="AX92" s="21"/>
      <c r="AY92" s="112"/>
      <c r="AZ92" s="119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21"/>
      <c r="BL92" s="112"/>
      <c r="BM92" s="119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21"/>
      <c r="BY92" s="112"/>
      <c r="BZ92" s="119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21"/>
      <c r="CL92" s="119"/>
      <c r="CM92" s="14"/>
      <c r="CN92" s="14"/>
      <c r="CO92" s="14"/>
      <c r="CP92" s="14"/>
      <c r="CQ92" s="14"/>
      <c r="CR92" s="14"/>
      <c r="CS92" s="14"/>
      <c r="CT92" s="21"/>
      <c r="CU92" s="22"/>
    </row>
    <row r="93" spans="1:99" x14ac:dyDescent="0.25">
      <c r="A93" s="67">
        <v>71</v>
      </c>
      <c r="B93" s="71" t="s">
        <v>179</v>
      </c>
      <c r="C93" s="70" t="s">
        <v>180</v>
      </c>
      <c r="D93" s="70" t="s">
        <v>174</v>
      </c>
      <c r="E93" s="82" t="s">
        <v>51</v>
      </c>
      <c r="F93" s="149">
        <f t="shared" si="24"/>
        <v>120</v>
      </c>
      <c r="G93" s="112"/>
      <c r="H93" s="113"/>
      <c r="I93" s="21"/>
      <c r="J93" s="156"/>
      <c r="K93" s="14"/>
      <c r="L93" s="14"/>
      <c r="M93" s="14"/>
      <c r="N93" s="14"/>
      <c r="O93" s="14"/>
      <c r="P93" s="14"/>
      <c r="Q93" s="113">
        <v>120</v>
      </c>
      <c r="R93" s="141">
        <f>SUM(BI93)</f>
        <v>4</v>
      </c>
      <c r="S93" s="112"/>
      <c r="T93" s="119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21"/>
      <c r="AJ93" s="112"/>
      <c r="AK93" s="119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21"/>
      <c r="AY93" s="112"/>
      <c r="AZ93" s="119"/>
      <c r="BA93" s="113"/>
      <c r="BB93" s="113"/>
      <c r="BC93" s="113"/>
      <c r="BD93" s="113"/>
      <c r="BE93" s="113"/>
      <c r="BF93" s="113"/>
      <c r="BG93" s="113"/>
      <c r="BH93" s="113"/>
      <c r="BI93" s="113">
        <v>4</v>
      </c>
      <c r="BJ93" s="113">
        <v>120</v>
      </c>
      <c r="BK93" s="21"/>
      <c r="BL93" s="112"/>
      <c r="BM93" s="119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21"/>
      <c r="BY93" s="112"/>
      <c r="BZ93" s="119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21"/>
      <c r="CL93" s="119"/>
      <c r="CM93" s="14"/>
      <c r="CN93" s="14"/>
      <c r="CO93" s="14"/>
      <c r="CP93" s="14"/>
      <c r="CQ93" s="14"/>
      <c r="CR93" s="14"/>
      <c r="CS93" s="14"/>
      <c r="CT93" s="21"/>
      <c r="CU93" s="22"/>
    </row>
    <row r="94" spans="1:99" x14ac:dyDescent="0.25">
      <c r="A94" s="67">
        <v>72</v>
      </c>
      <c r="B94" s="71" t="s">
        <v>181</v>
      </c>
      <c r="C94" s="70" t="s">
        <v>182</v>
      </c>
      <c r="D94" s="70" t="s">
        <v>174</v>
      </c>
      <c r="E94" s="82" t="s">
        <v>51</v>
      </c>
      <c r="F94" s="149">
        <f t="shared" si="24"/>
        <v>60</v>
      </c>
      <c r="G94" s="112"/>
      <c r="H94" s="113"/>
      <c r="I94" s="21"/>
      <c r="J94" s="156"/>
      <c r="K94" s="14"/>
      <c r="L94" s="14"/>
      <c r="M94" s="14"/>
      <c r="N94" s="14"/>
      <c r="O94" s="14"/>
      <c r="P94" s="14"/>
      <c r="Q94" s="113">
        <v>60</v>
      </c>
      <c r="R94" s="141">
        <f>SUM(BV94)</f>
        <v>2</v>
      </c>
      <c r="S94" s="112"/>
      <c r="T94" s="119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21"/>
      <c r="AJ94" s="112"/>
      <c r="AK94" s="119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21"/>
      <c r="AY94" s="112"/>
      <c r="AZ94" s="119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21"/>
      <c r="BL94" s="112"/>
      <c r="BM94" s="119"/>
      <c r="BN94" s="113"/>
      <c r="BO94" s="113"/>
      <c r="BP94" s="113"/>
      <c r="BQ94" s="113"/>
      <c r="BR94" s="113"/>
      <c r="BS94" s="113"/>
      <c r="BT94" s="113"/>
      <c r="BU94" s="113"/>
      <c r="BV94" s="113">
        <v>2</v>
      </c>
      <c r="BW94" s="113">
        <v>60</v>
      </c>
      <c r="BX94" s="21"/>
      <c r="BY94" s="112"/>
      <c r="BZ94" s="119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21"/>
      <c r="CL94" s="119"/>
      <c r="CM94" s="14"/>
      <c r="CN94" s="14"/>
      <c r="CO94" s="14"/>
      <c r="CP94" s="14"/>
      <c r="CQ94" s="14"/>
      <c r="CR94" s="14"/>
      <c r="CS94" s="14"/>
      <c r="CT94" s="21"/>
      <c r="CU94" s="22"/>
    </row>
    <row r="95" spans="1:99" x14ac:dyDescent="0.25">
      <c r="A95" s="67">
        <v>73</v>
      </c>
      <c r="B95" s="71" t="s">
        <v>183</v>
      </c>
      <c r="C95" s="70" t="s">
        <v>184</v>
      </c>
      <c r="D95" s="70" t="s">
        <v>174</v>
      </c>
      <c r="E95" s="82" t="s">
        <v>51</v>
      </c>
      <c r="F95" s="149">
        <f t="shared" si="24"/>
        <v>60</v>
      </c>
      <c r="G95" s="112"/>
      <c r="H95" s="113"/>
      <c r="I95" s="21"/>
      <c r="J95" s="156"/>
      <c r="K95" s="14"/>
      <c r="L95" s="14"/>
      <c r="M95" s="14"/>
      <c r="N95" s="14"/>
      <c r="O95" s="14"/>
      <c r="P95" s="14"/>
      <c r="Q95" s="113">
        <v>60</v>
      </c>
      <c r="R95" s="141">
        <f>SUM(BV95)</f>
        <v>2</v>
      </c>
      <c r="S95" s="112"/>
      <c r="T95" s="119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21"/>
      <c r="AJ95" s="112"/>
      <c r="AK95" s="119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21"/>
      <c r="AY95" s="112"/>
      <c r="AZ95" s="119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21"/>
      <c r="BL95" s="112"/>
      <c r="BM95" s="119"/>
      <c r="BN95" s="113"/>
      <c r="BO95" s="113"/>
      <c r="BP95" s="113"/>
      <c r="BQ95" s="113"/>
      <c r="BR95" s="113"/>
      <c r="BS95" s="113"/>
      <c r="BT95" s="113"/>
      <c r="BU95" s="113"/>
      <c r="BV95" s="113">
        <v>2</v>
      </c>
      <c r="BW95" s="113">
        <v>60</v>
      </c>
      <c r="BX95" s="21"/>
      <c r="BY95" s="112"/>
      <c r="BZ95" s="119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21"/>
      <c r="CL95" s="119"/>
      <c r="CM95" s="14"/>
      <c r="CN95" s="14"/>
      <c r="CO95" s="14"/>
      <c r="CP95" s="14"/>
      <c r="CQ95" s="14"/>
      <c r="CR95" s="14"/>
      <c r="CS95" s="14"/>
      <c r="CT95" s="21"/>
      <c r="CU95" s="22"/>
    </row>
    <row r="96" spans="1:99" x14ac:dyDescent="0.25">
      <c r="A96" s="67">
        <v>74</v>
      </c>
      <c r="B96" s="71" t="s">
        <v>185</v>
      </c>
      <c r="C96" s="70" t="s">
        <v>186</v>
      </c>
      <c r="D96" s="70" t="s">
        <v>174</v>
      </c>
      <c r="E96" s="82" t="s">
        <v>51</v>
      </c>
      <c r="F96" s="149">
        <f t="shared" si="24"/>
        <v>60</v>
      </c>
      <c r="G96" s="112"/>
      <c r="H96" s="113"/>
      <c r="I96" s="21"/>
      <c r="J96" s="156"/>
      <c r="K96" s="14"/>
      <c r="L96" s="14"/>
      <c r="M96" s="14"/>
      <c r="N96" s="14"/>
      <c r="O96" s="14"/>
      <c r="P96" s="14"/>
      <c r="Q96" s="113">
        <v>60</v>
      </c>
      <c r="R96" s="141">
        <f>SUM(CI96)</f>
        <v>2</v>
      </c>
      <c r="S96" s="112"/>
      <c r="T96" s="119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21"/>
      <c r="AJ96" s="112"/>
      <c r="AK96" s="119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21"/>
      <c r="AY96" s="112"/>
      <c r="AZ96" s="119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21"/>
      <c r="BL96" s="112"/>
      <c r="BM96" s="119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21"/>
      <c r="BY96" s="112"/>
      <c r="BZ96" s="119"/>
      <c r="CA96" s="113"/>
      <c r="CB96" s="113"/>
      <c r="CC96" s="113"/>
      <c r="CD96" s="113"/>
      <c r="CE96" s="113">
        <v>0</v>
      </c>
      <c r="CF96" s="113"/>
      <c r="CG96" s="113"/>
      <c r="CH96" s="113">
        <v>0</v>
      </c>
      <c r="CI96" s="113">
        <v>2</v>
      </c>
      <c r="CJ96" s="113">
        <v>60</v>
      </c>
      <c r="CK96" s="21"/>
      <c r="CL96" s="119"/>
      <c r="CM96" s="14"/>
      <c r="CN96" s="14"/>
      <c r="CO96" s="14"/>
      <c r="CP96" s="14"/>
      <c r="CQ96" s="14"/>
      <c r="CR96" s="14"/>
      <c r="CS96" s="14"/>
      <c r="CT96" s="21"/>
      <c r="CU96" s="22"/>
    </row>
    <row r="97" spans="1:99" x14ac:dyDescent="0.25">
      <c r="A97" s="67">
        <v>75</v>
      </c>
      <c r="B97" s="71" t="s">
        <v>187</v>
      </c>
      <c r="C97" s="70" t="s">
        <v>188</v>
      </c>
      <c r="D97" s="70" t="s">
        <v>174</v>
      </c>
      <c r="E97" s="82" t="s">
        <v>51</v>
      </c>
      <c r="F97" s="149">
        <f t="shared" si="24"/>
        <v>60</v>
      </c>
      <c r="G97" s="112"/>
      <c r="H97" s="113"/>
      <c r="I97" s="21"/>
      <c r="J97" s="156"/>
      <c r="K97" s="14"/>
      <c r="L97" s="14"/>
      <c r="M97" s="14"/>
      <c r="N97" s="14"/>
      <c r="O97" s="14"/>
      <c r="P97" s="14"/>
      <c r="Q97" s="113">
        <v>60</v>
      </c>
      <c r="R97" s="141">
        <f>SUM(CI97)</f>
        <v>2</v>
      </c>
      <c r="S97" s="112"/>
      <c r="T97" s="119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21"/>
      <c r="AJ97" s="112"/>
      <c r="AK97" s="119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21"/>
      <c r="AY97" s="112"/>
      <c r="AZ97" s="119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21"/>
      <c r="BL97" s="112"/>
      <c r="BM97" s="119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21"/>
      <c r="BY97" s="112"/>
      <c r="BZ97" s="119"/>
      <c r="CA97" s="113"/>
      <c r="CB97" s="113"/>
      <c r="CC97" s="113"/>
      <c r="CD97" s="113"/>
      <c r="CE97" s="113">
        <v>0</v>
      </c>
      <c r="CF97" s="113"/>
      <c r="CG97" s="113"/>
      <c r="CH97" s="113">
        <v>0</v>
      </c>
      <c r="CI97" s="113">
        <v>2</v>
      </c>
      <c r="CJ97" s="113">
        <v>60</v>
      </c>
      <c r="CK97" s="21"/>
      <c r="CL97" s="119"/>
      <c r="CM97" s="14"/>
      <c r="CN97" s="14"/>
      <c r="CO97" s="14"/>
      <c r="CP97" s="14"/>
      <c r="CQ97" s="14"/>
      <c r="CR97" s="14"/>
      <c r="CS97" s="14"/>
      <c r="CT97" s="21"/>
      <c r="CU97" s="22"/>
    </row>
    <row r="98" spans="1:99" x14ac:dyDescent="0.25">
      <c r="A98" s="221" t="s">
        <v>168</v>
      </c>
      <c r="B98" s="221"/>
      <c r="C98" s="221"/>
      <c r="D98" s="221"/>
      <c r="E98" s="222"/>
      <c r="F98" s="142">
        <f>SUM(F90:F97)</f>
        <v>600</v>
      </c>
      <c r="G98" s="96">
        <f t="shared" ref="G98:CC98" si="25">SUM(G90:G97)</f>
        <v>0</v>
      </c>
      <c r="H98" s="66">
        <f t="shared" si="25"/>
        <v>0</v>
      </c>
      <c r="I98" s="97">
        <f t="shared" si="25"/>
        <v>0</v>
      </c>
      <c r="J98" s="156">
        <f t="shared" si="25"/>
        <v>0</v>
      </c>
      <c r="K98" s="66">
        <f t="shared" si="25"/>
        <v>0</v>
      </c>
      <c r="L98" s="66">
        <f t="shared" si="25"/>
        <v>0</v>
      </c>
      <c r="M98" s="66">
        <f t="shared" si="25"/>
        <v>0</v>
      </c>
      <c r="N98" s="66">
        <f t="shared" si="25"/>
        <v>0</v>
      </c>
      <c r="O98" s="66">
        <f t="shared" si="25"/>
        <v>0</v>
      </c>
      <c r="P98" s="66">
        <f t="shared" si="25"/>
        <v>0</v>
      </c>
      <c r="Q98" s="66">
        <f t="shared" si="25"/>
        <v>600</v>
      </c>
      <c r="R98" s="141">
        <f t="shared" si="25"/>
        <v>20</v>
      </c>
      <c r="S98" s="96">
        <f t="shared" si="25"/>
        <v>0</v>
      </c>
      <c r="T98" s="66"/>
      <c r="U98" s="66">
        <f t="shared" si="25"/>
        <v>0</v>
      </c>
      <c r="V98" s="66">
        <f t="shared" si="25"/>
        <v>0</v>
      </c>
      <c r="W98" s="66">
        <f t="shared" si="25"/>
        <v>0</v>
      </c>
      <c r="X98" s="66">
        <f t="shared" si="25"/>
        <v>0</v>
      </c>
      <c r="Y98" s="66">
        <f t="shared" si="25"/>
        <v>0</v>
      </c>
      <c r="Z98" s="66">
        <f t="shared" si="25"/>
        <v>0</v>
      </c>
      <c r="AA98" s="66">
        <f t="shared" si="25"/>
        <v>0</v>
      </c>
      <c r="AB98" s="66"/>
      <c r="AC98" s="66">
        <f t="shared" si="25"/>
        <v>0</v>
      </c>
      <c r="AD98" s="66">
        <f t="shared" si="25"/>
        <v>0</v>
      </c>
      <c r="AE98" s="66">
        <f t="shared" si="25"/>
        <v>0</v>
      </c>
      <c r="AF98" s="66">
        <f t="shared" si="25"/>
        <v>0</v>
      </c>
      <c r="AG98" s="66">
        <f t="shared" si="25"/>
        <v>4</v>
      </c>
      <c r="AH98" s="66">
        <f t="shared" si="25"/>
        <v>120</v>
      </c>
      <c r="AI98" s="97">
        <f t="shared" si="25"/>
        <v>0</v>
      </c>
      <c r="AJ98" s="96">
        <f t="shared" si="25"/>
        <v>0</v>
      </c>
      <c r="AK98" s="66"/>
      <c r="AL98" s="66">
        <f t="shared" si="25"/>
        <v>0</v>
      </c>
      <c r="AM98" s="66">
        <f t="shared" si="25"/>
        <v>0</v>
      </c>
      <c r="AN98" s="66"/>
      <c r="AO98" s="66">
        <f t="shared" si="25"/>
        <v>0</v>
      </c>
      <c r="AP98" s="66">
        <f t="shared" si="25"/>
        <v>0</v>
      </c>
      <c r="AQ98" s="66">
        <f t="shared" si="25"/>
        <v>0</v>
      </c>
      <c r="AR98" s="66"/>
      <c r="AS98" s="66">
        <f t="shared" si="25"/>
        <v>0</v>
      </c>
      <c r="AT98" s="66">
        <f t="shared" si="25"/>
        <v>0</v>
      </c>
      <c r="AU98" s="66"/>
      <c r="AV98" s="66">
        <f t="shared" si="25"/>
        <v>4</v>
      </c>
      <c r="AW98" s="66">
        <f t="shared" si="25"/>
        <v>120</v>
      </c>
      <c r="AX98" s="97">
        <f t="shared" si="25"/>
        <v>0</v>
      </c>
      <c r="AY98" s="96">
        <f t="shared" si="25"/>
        <v>0</v>
      </c>
      <c r="AZ98" s="66"/>
      <c r="BA98" s="66">
        <f t="shared" si="25"/>
        <v>0</v>
      </c>
      <c r="BB98" s="66">
        <f t="shared" si="25"/>
        <v>0</v>
      </c>
      <c r="BC98" s="66">
        <f t="shared" si="25"/>
        <v>0</v>
      </c>
      <c r="BD98" s="66">
        <f t="shared" si="25"/>
        <v>0</v>
      </c>
      <c r="BE98" s="66">
        <f t="shared" si="25"/>
        <v>0</v>
      </c>
      <c r="BF98" s="66"/>
      <c r="BG98" s="66">
        <f t="shared" si="25"/>
        <v>0</v>
      </c>
      <c r="BH98" s="66">
        <f t="shared" si="25"/>
        <v>0</v>
      </c>
      <c r="BI98" s="66">
        <f t="shared" si="25"/>
        <v>4</v>
      </c>
      <c r="BJ98" s="66">
        <f t="shared" si="25"/>
        <v>120</v>
      </c>
      <c r="BK98" s="97">
        <f t="shared" si="25"/>
        <v>0</v>
      </c>
      <c r="BL98" s="96">
        <f t="shared" si="25"/>
        <v>0</v>
      </c>
      <c r="BM98" s="66"/>
      <c r="BN98" s="66">
        <f t="shared" si="25"/>
        <v>0</v>
      </c>
      <c r="BO98" s="66">
        <f t="shared" si="25"/>
        <v>0</v>
      </c>
      <c r="BP98" s="66">
        <f t="shared" si="25"/>
        <v>0</v>
      </c>
      <c r="BQ98" s="66">
        <f t="shared" si="25"/>
        <v>0</v>
      </c>
      <c r="BR98" s="66">
        <f t="shared" si="25"/>
        <v>0</v>
      </c>
      <c r="BS98" s="66"/>
      <c r="BT98" s="66">
        <f t="shared" si="25"/>
        <v>0</v>
      </c>
      <c r="BU98" s="66">
        <f t="shared" si="25"/>
        <v>0</v>
      </c>
      <c r="BV98" s="66">
        <f t="shared" si="25"/>
        <v>4</v>
      </c>
      <c r="BW98" s="66">
        <f t="shared" si="25"/>
        <v>120</v>
      </c>
      <c r="BX98" s="97">
        <f t="shared" si="25"/>
        <v>0</v>
      </c>
      <c r="BY98" s="96">
        <f t="shared" si="25"/>
        <v>0</v>
      </c>
      <c r="BZ98" s="66"/>
      <c r="CA98" s="66">
        <f t="shared" si="25"/>
        <v>0</v>
      </c>
      <c r="CB98" s="66">
        <f t="shared" si="25"/>
        <v>0</v>
      </c>
      <c r="CC98" s="66">
        <f t="shared" si="25"/>
        <v>0</v>
      </c>
      <c r="CD98" s="66">
        <f t="shared" ref="CD98:CT98" si="26">SUM(CD90:CD97)</f>
        <v>0</v>
      </c>
      <c r="CE98" s="66">
        <f t="shared" si="26"/>
        <v>0</v>
      </c>
      <c r="CF98" s="66"/>
      <c r="CG98" s="66">
        <f t="shared" si="26"/>
        <v>0</v>
      </c>
      <c r="CH98" s="66">
        <f t="shared" si="26"/>
        <v>0</v>
      </c>
      <c r="CI98" s="66">
        <f t="shared" si="26"/>
        <v>4</v>
      </c>
      <c r="CJ98" s="66">
        <f t="shared" si="26"/>
        <v>120</v>
      </c>
      <c r="CK98" s="97">
        <f t="shared" si="26"/>
        <v>0</v>
      </c>
      <c r="CL98" s="94">
        <f t="shared" si="26"/>
        <v>0</v>
      </c>
      <c r="CM98" s="66">
        <f t="shared" si="26"/>
        <v>0</v>
      </c>
      <c r="CN98" s="66">
        <f t="shared" si="26"/>
        <v>0</v>
      </c>
      <c r="CO98" s="66">
        <f t="shared" si="26"/>
        <v>0</v>
      </c>
      <c r="CP98" s="66">
        <f t="shared" si="26"/>
        <v>0</v>
      </c>
      <c r="CQ98" s="66">
        <f t="shared" si="26"/>
        <v>0</v>
      </c>
      <c r="CR98" s="66">
        <f t="shared" si="26"/>
        <v>0</v>
      </c>
      <c r="CS98" s="66">
        <f t="shared" si="26"/>
        <v>0</v>
      </c>
      <c r="CT98" s="66">
        <f t="shared" si="26"/>
        <v>0</v>
      </c>
      <c r="CU98" s="22"/>
    </row>
    <row r="99" spans="1:99" x14ac:dyDescent="0.25">
      <c r="A99" s="11"/>
      <c r="B99" s="12"/>
      <c r="C99" s="70"/>
      <c r="D99" s="70"/>
      <c r="E99" s="82"/>
      <c r="F99" s="149"/>
      <c r="G99" s="112"/>
      <c r="H99" s="113"/>
      <c r="I99" s="21"/>
      <c r="J99" s="156"/>
      <c r="K99" s="14"/>
      <c r="L99" s="14"/>
      <c r="M99" s="14"/>
      <c r="N99" s="14"/>
      <c r="O99" s="14"/>
      <c r="P99" s="14"/>
      <c r="Q99" s="14"/>
      <c r="R99" s="141"/>
      <c r="S99" s="112"/>
      <c r="T99" s="119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21"/>
      <c r="AJ99" s="112"/>
      <c r="AK99" s="119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21"/>
      <c r="AY99" s="112"/>
      <c r="AZ99" s="119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21"/>
      <c r="BL99" s="112"/>
      <c r="BM99" s="119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21"/>
      <c r="BY99" s="112"/>
      <c r="BZ99" s="119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21"/>
      <c r="CL99" s="119"/>
      <c r="CM99" s="14"/>
      <c r="CN99" s="14"/>
      <c r="CO99" s="14"/>
      <c r="CP99" s="14"/>
      <c r="CQ99" s="14"/>
      <c r="CR99" s="14"/>
      <c r="CS99" s="14"/>
      <c r="CT99" s="21"/>
      <c r="CU99" s="22"/>
    </row>
    <row r="100" spans="1:99" ht="15.75" thickBot="1" x14ac:dyDescent="0.3">
      <c r="A100" s="223" t="s">
        <v>189</v>
      </c>
      <c r="B100" s="224"/>
      <c r="C100" s="224"/>
      <c r="D100" s="72"/>
      <c r="E100" s="93"/>
      <c r="F100" s="152">
        <f>SUM(F83+F88+F98)</f>
        <v>5835</v>
      </c>
      <c r="G100" s="98"/>
      <c r="H100" s="99">
        <v>271</v>
      </c>
      <c r="I100" s="100">
        <v>31</v>
      </c>
      <c r="J100" s="158">
        <f>SUM(J98+J83+J88)</f>
        <v>1137</v>
      </c>
      <c r="K100" s="99">
        <f>SUM(K98+K83+K88)</f>
        <v>650</v>
      </c>
      <c r="L100" s="99">
        <f>SUM(L83+L88+L98)</f>
        <v>1895</v>
      </c>
      <c r="M100" s="99">
        <f>SUM(M98+M83+M88)</f>
        <v>0</v>
      </c>
      <c r="N100" s="99">
        <f>SUM(N98+N88+N83)</f>
        <v>1102</v>
      </c>
      <c r="O100" s="99">
        <v>120</v>
      </c>
      <c r="P100" s="99">
        <v>60</v>
      </c>
      <c r="Q100" s="99">
        <v>600</v>
      </c>
      <c r="R100" s="144">
        <f>SUM(R98+R83+R86)</f>
        <v>333</v>
      </c>
      <c r="S100" s="98">
        <f>SUM(S83+V88+S98)</f>
        <v>132</v>
      </c>
      <c r="T100" s="121"/>
      <c r="U100" s="99">
        <f>SUM(U83+U88+U98)</f>
        <v>120</v>
      </c>
      <c r="V100" s="99">
        <f>SUM(V83+V88+V98)</f>
        <v>40</v>
      </c>
      <c r="W100" s="99"/>
      <c r="X100" s="99"/>
      <c r="Y100" s="99">
        <f>SUM(Y98+Y86+Y83)</f>
        <v>30</v>
      </c>
      <c r="Z100" s="99"/>
      <c r="AA100" s="99">
        <f t="shared" ref="AA100:AO100" si="27">SUM(AA83+AA88+AA98)</f>
        <v>78</v>
      </c>
      <c r="AB100" s="99"/>
      <c r="AC100" s="99">
        <f t="shared" si="27"/>
        <v>136</v>
      </c>
      <c r="AD100" s="99">
        <f t="shared" si="27"/>
        <v>105</v>
      </c>
      <c r="AE100" s="99"/>
      <c r="AF100" s="99"/>
      <c r="AG100" s="99">
        <f t="shared" si="27"/>
        <v>30</v>
      </c>
      <c r="AH100" s="99"/>
      <c r="AI100" s="100"/>
      <c r="AJ100" s="98">
        <f t="shared" si="27"/>
        <v>102</v>
      </c>
      <c r="AK100" s="121"/>
      <c r="AL100" s="99">
        <f t="shared" si="27"/>
        <v>118</v>
      </c>
      <c r="AM100" s="99">
        <f t="shared" si="27"/>
        <v>140</v>
      </c>
      <c r="AN100" s="99"/>
      <c r="AO100" s="99">
        <f t="shared" si="27"/>
        <v>30</v>
      </c>
      <c r="AP100" s="99"/>
      <c r="AQ100" s="99">
        <f>+SUM(AQ83+AQ88+AQ98)</f>
        <v>86</v>
      </c>
      <c r="AR100" s="99"/>
      <c r="AS100" s="99">
        <f t="shared" ref="AS100:BO100" si="28">SUM(AS83+AS88+AS98)</f>
        <v>101</v>
      </c>
      <c r="AT100" s="99">
        <f t="shared" si="28"/>
        <v>121</v>
      </c>
      <c r="AU100" s="99"/>
      <c r="AV100" s="99">
        <f t="shared" si="28"/>
        <v>30</v>
      </c>
      <c r="AW100" s="99"/>
      <c r="AX100" s="100"/>
      <c r="AY100" s="98">
        <f t="shared" si="28"/>
        <v>151</v>
      </c>
      <c r="AZ100" s="121"/>
      <c r="BA100" s="99">
        <f t="shared" si="28"/>
        <v>150</v>
      </c>
      <c r="BB100" s="99">
        <f t="shared" si="28"/>
        <v>81</v>
      </c>
      <c r="BC100" s="99"/>
      <c r="BD100" s="99">
        <f t="shared" si="28"/>
        <v>30</v>
      </c>
      <c r="BE100" s="99">
        <f t="shared" si="28"/>
        <v>146</v>
      </c>
      <c r="BF100" s="99"/>
      <c r="BG100" s="99">
        <f t="shared" si="28"/>
        <v>215</v>
      </c>
      <c r="BH100" s="99">
        <f t="shared" si="28"/>
        <v>49</v>
      </c>
      <c r="BI100" s="99">
        <f t="shared" si="28"/>
        <v>31</v>
      </c>
      <c r="BJ100" s="99"/>
      <c r="BK100" s="100"/>
      <c r="BL100" s="98">
        <f t="shared" si="28"/>
        <v>104</v>
      </c>
      <c r="BM100" s="121"/>
      <c r="BN100" s="99">
        <f t="shared" si="28"/>
        <v>229</v>
      </c>
      <c r="BO100" s="99">
        <f t="shared" si="28"/>
        <v>94</v>
      </c>
      <c r="BP100" s="99"/>
      <c r="BQ100" s="99">
        <f>SUM(BQ88+BQ83+BQ98)</f>
        <v>30</v>
      </c>
      <c r="BR100" s="99">
        <f t="shared" ref="BR100:CR100" si="29">SUM(BR83+BR88+BR98)</f>
        <v>99</v>
      </c>
      <c r="BS100" s="99"/>
      <c r="BT100" s="99">
        <f t="shared" si="29"/>
        <v>234</v>
      </c>
      <c r="BU100" s="99">
        <f t="shared" si="29"/>
        <v>99</v>
      </c>
      <c r="BV100" s="99">
        <f t="shared" si="29"/>
        <v>31</v>
      </c>
      <c r="BW100" s="99"/>
      <c r="BX100" s="100"/>
      <c r="BY100" s="98">
        <f t="shared" si="29"/>
        <v>112</v>
      </c>
      <c r="BZ100" s="121"/>
      <c r="CA100" s="99">
        <f t="shared" si="29"/>
        <v>244</v>
      </c>
      <c r="CB100" s="99">
        <f t="shared" si="29"/>
        <v>178</v>
      </c>
      <c r="CC100" s="99"/>
      <c r="CD100" s="99">
        <f t="shared" si="29"/>
        <v>31</v>
      </c>
      <c r="CE100" s="99">
        <f t="shared" si="29"/>
        <v>127</v>
      </c>
      <c r="CF100" s="99"/>
      <c r="CG100" s="99">
        <f t="shared" si="29"/>
        <v>208</v>
      </c>
      <c r="CH100" s="99">
        <f t="shared" si="29"/>
        <v>85</v>
      </c>
      <c r="CI100" s="99">
        <f t="shared" si="29"/>
        <v>31</v>
      </c>
      <c r="CJ100" s="99"/>
      <c r="CK100" s="100"/>
      <c r="CL100" s="121">
        <f t="shared" si="29"/>
        <v>0</v>
      </c>
      <c r="CM100" s="99">
        <f t="shared" si="29"/>
        <v>370</v>
      </c>
      <c r="CN100" s="99">
        <f t="shared" si="29"/>
        <v>110</v>
      </c>
      <c r="CO100" s="99"/>
      <c r="CP100" s="99">
        <f t="shared" si="29"/>
        <v>30</v>
      </c>
      <c r="CQ100" s="99">
        <f t="shared" si="29"/>
        <v>420</v>
      </c>
      <c r="CR100" s="99">
        <f t="shared" si="29"/>
        <v>30</v>
      </c>
      <c r="CS100" s="99"/>
      <c r="CT100" s="100"/>
      <c r="CU100" s="95"/>
    </row>
    <row r="101" spans="1:99" x14ac:dyDescent="0.25">
      <c r="A101" s="73"/>
      <c r="B101" s="74"/>
      <c r="C101" s="74"/>
      <c r="D101" s="74"/>
      <c r="E101" s="74"/>
      <c r="F101" s="75"/>
      <c r="G101" s="75"/>
      <c r="H101" s="75"/>
      <c r="I101" s="75"/>
      <c r="J101" s="109"/>
      <c r="K101" s="75"/>
      <c r="L101" s="75"/>
      <c r="M101" s="75"/>
      <c r="N101" s="75"/>
      <c r="O101" s="75"/>
      <c r="P101" s="75"/>
      <c r="Q101" s="75"/>
      <c r="R101" s="109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3"/>
    </row>
    <row r="102" spans="1:99" x14ac:dyDescent="0.25">
      <c r="A102" s="73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207"/>
      <c r="BC102" s="207"/>
      <c r="BD102" s="207"/>
      <c r="BE102" s="207"/>
      <c r="BF102" s="207"/>
      <c r="BG102" s="207"/>
      <c r="BH102" s="207"/>
      <c r="BI102" s="207"/>
      <c r="BJ102" s="207"/>
      <c r="BK102" s="207"/>
      <c r="BL102" s="207"/>
      <c r="BM102" s="207"/>
      <c r="BN102" s="207"/>
      <c r="BO102" s="207"/>
      <c r="BP102" s="207"/>
      <c r="BQ102" s="207"/>
      <c r="BR102" s="207"/>
      <c r="BS102" s="207"/>
      <c r="BT102" s="207"/>
      <c r="BU102" s="207"/>
      <c r="BV102" s="207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7"/>
      <c r="CJ102" s="207"/>
      <c r="CK102" s="207"/>
      <c r="CL102" s="207"/>
      <c r="CM102" s="207"/>
      <c r="CN102" s="207"/>
      <c r="CO102" s="207"/>
      <c r="CP102" s="207"/>
      <c r="CQ102" s="207"/>
      <c r="CR102" s="207"/>
      <c r="CS102" s="74"/>
      <c r="CT102" s="74"/>
      <c r="CU102" s="73"/>
    </row>
    <row r="103" spans="1:99" x14ac:dyDescent="0.25">
      <c r="A103" s="73"/>
      <c r="B103" s="207" t="s">
        <v>190</v>
      </c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207"/>
      <c r="BC103" s="207"/>
      <c r="BD103" s="207"/>
      <c r="BE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7"/>
      <c r="CJ103" s="207"/>
      <c r="CK103" s="207"/>
      <c r="CL103" s="207"/>
      <c r="CM103" s="207"/>
      <c r="CN103" s="207"/>
      <c r="CO103" s="207"/>
      <c r="CP103" s="207"/>
      <c r="CQ103" s="207"/>
      <c r="CR103" s="207"/>
      <c r="CS103" s="74"/>
      <c r="CT103" s="74"/>
      <c r="CU103" s="73"/>
    </row>
    <row r="104" spans="1:99" x14ac:dyDescent="0.25">
      <c r="A104" s="73"/>
      <c r="B104" s="207" t="s">
        <v>191</v>
      </c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7"/>
      <c r="BN104" s="207"/>
      <c r="BO104" s="207"/>
      <c r="BP104" s="207"/>
      <c r="BQ104" s="207"/>
      <c r="BR104" s="207"/>
      <c r="BS104" s="207"/>
      <c r="BT104" s="207"/>
      <c r="BU104" s="207"/>
      <c r="BV104" s="207"/>
      <c r="BW104" s="207"/>
      <c r="BX104" s="207"/>
      <c r="BY104" s="207"/>
      <c r="BZ104" s="207"/>
      <c r="CA104" s="207"/>
      <c r="CB104" s="207"/>
      <c r="CC104" s="207"/>
      <c r="CD104" s="207"/>
      <c r="CE104" s="207"/>
      <c r="CF104" s="207"/>
      <c r="CG104" s="207"/>
      <c r="CH104" s="207"/>
      <c r="CI104" s="207"/>
      <c r="CJ104" s="207"/>
      <c r="CK104" s="207"/>
      <c r="CL104" s="207"/>
      <c r="CM104" s="207"/>
      <c r="CN104" s="207"/>
      <c r="CO104" s="207"/>
      <c r="CP104" s="207"/>
      <c r="CQ104" s="207"/>
      <c r="CR104" s="207"/>
      <c r="CS104" s="74"/>
      <c r="CT104" s="74"/>
      <c r="CU104" s="73"/>
    </row>
    <row r="105" spans="1:99" x14ac:dyDescent="0.25">
      <c r="A105" s="73"/>
      <c r="B105" s="76"/>
      <c r="C105" s="76"/>
      <c r="D105" s="76"/>
      <c r="E105" s="76"/>
      <c r="F105" s="73"/>
      <c r="G105" s="73"/>
      <c r="H105" s="73"/>
      <c r="I105" s="73"/>
      <c r="J105" s="110"/>
      <c r="K105" s="73"/>
      <c r="L105" s="73"/>
      <c r="M105" s="73"/>
      <c r="N105" s="73"/>
      <c r="O105" s="73"/>
      <c r="P105" s="73"/>
      <c r="Q105" s="73"/>
      <c r="R105" s="110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</row>
    <row r="106" spans="1:99" x14ac:dyDescent="0.25">
      <c r="A106" s="73"/>
      <c r="B106" s="76"/>
      <c r="C106" s="76"/>
      <c r="D106" s="76"/>
      <c r="E106" s="76"/>
      <c r="F106" s="73"/>
      <c r="G106" s="73"/>
      <c r="H106" s="73"/>
      <c r="I106" s="73"/>
      <c r="J106" s="110"/>
      <c r="K106" s="73"/>
      <c r="L106" s="73"/>
      <c r="M106" s="73"/>
      <c r="N106" s="73"/>
      <c r="O106" s="73"/>
      <c r="P106" s="73"/>
      <c r="Q106" s="73"/>
      <c r="R106" s="110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</row>
    <row r="107" spans="1:99" ht="137.25" customHeight="1" x14ac:dyDescent="0.25">
      <c r="A107" s="73"/>
      <c r="B107" s="206" t="s">
        <v>202</v>
      </c>
      <c r="C107" s="206"/>
      <c r="D107" s="206"/>
      <c r="E107" s="206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  <c r="AG107" s="191"/>
      <c r="AH107" s="191"/>
      <c r="AI107" s="191"/>
      <c r="AJ107" s="191"/>
      <c r="AK107" s="191"/>
      <c r="AL107" s="191"/>
      <c r="AM107" s="191"/>
      <c r="AN107" s="191"/>
      <c r="AO107" s="191"/>
      <c r="AP107" s="191"/>
      <c r="AQ107" s="191"/>
      <c r="AR107" s="191"/>
      <c r="AS107" s="191"/>
      <c r="AT107" s="191"/>
      <c r="AU107" s="191"/>
      <c r="AV107" s="191"/>
      <c r="AW107" s="191"/>
      <c r="AX107" s="191"/>
      <c r="AY107" s="191"/>
      <c r="AZ107" s="191"/>
      <c r="BA107" s="191"/>
      <c r="BB107" s="191"/>
      <c r="BC107" s="191"/>
      <c r="BD107" s="191"/>
      <c r="BE107" s="191"/>
      <c r="BF107" s="191"/>
      <c r="BG107" s="191"/>
      <c r="BH107" s="191"/>
      <c r="BI107" s="191"/>
      <c r="BJ107" s="191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  <c r="CE107" s="191"/>
      <c r="CF107" s="191"/>
      <c r="CG107" s="191"/>
      <c r="CH107" s="191"/>
      <c r="CI107" s="191"/>
      <c r="CJ107" s="191"/>
      <c r="CK107" s="191"/>
      <c r="CL107" s="191"/>
      <c r="CM107" s="191"/>
      <c r="CN107" s="191"/>
      <c r="CO107" s="191"/>
      <c r="CP107" s="191"/>
      <c r="CQ107" s="191"/>
      <c r="CR107" s="191"/>
      <c r="CS107" s="85"/>
      <c r="CT107" s="85"/>
      <c r="CU107" s="77"/>
    </row>
    <row r="108" spans="1:99" x14ac:dyDescent="0.25">
      <c r="A108" s="73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191"/>
      <c r="BE108" s="191"/>
      <c r="BF108" s="191"/>
      <c r="BG108" s="191"/>
      <c r="BH108" s="191"/>
      <c r="BI108" s="191"/>
      <c r="BJ108" s="191"/>
      <c r="BK108" s="191"/>
      <c r="BL108" s="191"/>
      <c r="BM108" s="191"/>
      <c r="BN108" s="191"/>
      <c r="BO108" s="191"/>
      <c r="BP108" s="191"/>
      <c r="BQ108" s="191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  <c r="CE108" s="191"/>
      <c r="CF108" s="191"/>
      <c r="CG108" s="191"/>
      <c r="CH108" s="191"/>
      <c r="CI108" s="191"/>
      <c r="CJ108" s="191"/>
      <c r="CK108" s="191"/>
      <c r="CL108" s="191"/>
      <c r="CM108" s="191"/>
      <c r="CN108" s="191"/>
      <c r="CO108" s="191"/>
      <c r="CP108" s="191"/>
      <c r="CQ108" s="191"/>
      <c r="CR108" s="191"/>
      <c r="CS108" s="85"/>
      <c r="CT108" s="85"/>
      <c r="CU108" s="77"/>
    </row>
    <row r="109" spans="1:99" x14ac:dyDescent="0.25">
      <c r="A109" s="73"/>
      <c r="B109" s="74"/>
      <c r="C109" s="74"/>
      <c r="D109" s="74"/>
      <c r="E109" s="74"/>
      <c r="F109" s="75"/>
      <c r="G109" s="75"/>
      <c r="H109" s="75"/>
      <c r="I109" s="75"/>
      <c r="J109" s="109"/>
      <c r="K109" s="75"/>
      <c r="L109" s="75"/>
      <c r="M109" s="75"/>
      <c r="N109" s="75"/>
      <c r="O109" s="75"/>
      <c r="P109" s="75"/>
      <c r="Q109" s="75"/>
      <c r="R109" s="109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4"/>
    </row>
    <row r="110" spans="1:99" x14ac:dyDescent="0.25">
      <c r="A110" s="74"/>
      <c r="B110" s="74"/>
      <c r="C110" s="74"/>
      <c r="D110" s="74"/>
      <c r="E110" s="74"/>
      <c r="F110" s="75"/>
      <c r="G110" s="75"/>
      <c r="H110" s="75"/>
      <c r="I110" s="75"/>
      <c r="J110" s="109"/>
      <c r="K110" s="75"/>
      <c r="L110" s="75"/>
      <c r="M110" s="75"/>
      <c r="N110" s="75"/>
      <c r="O110" s="75"/>
      <c r="P110" s="75"/>
      <c r="Q110" s="75"/>
      <c r="R110" s="109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 t="s">
        <v>192</v>
      </c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8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4"/>
    </row>
    <row r="111" spans="1:99" x14ac:dyDescent="0.25">
      <c r="A111" s="74"/>
      <c r="B111" s="74"/>
      <c r="C111" s="74"/>
      <c r="D111" s="74"/>
      <c r="E111" s="74"/>
      <c r="F111" s="75"/>
      <c r="G111" s="75"/>
      <c r="H111" s="75"/>
      <c r="I111" s="75"/>
      <c r="J111" s="109"/>
      <c r="K111" s="75"/>
      <c r="L111" s="75"/>
      <c r="M111" s="75"/>
      <c r="N111" s="75"/>
      <c r="O111" s="75"/>
      <c r="P111" s="75"/>
      <c r="Q111" s="75"/>
      <c r="R111" s="109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  <c r="BG111" s="79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4"/>
    </row>
    <row r="112" spans="1:99" x14ac:dyDescent="0.25">
      <c r="A112" s="74"/>
      <c r="B112" s="74"/>
      <c r="C112" s="74"/>
      <c r="D112" s="74"/>
      <c r="E112" s="74"/>
      <c r="F112" s="75"/>
      <c r="G112" s="75"/>
      <c r="H112" s="75"/>
      <c r="I112" s="75"/>
      <c r="J112" s="109"/>
      <c r="K112" s="75"/>
      <c r="L112" s="75"/>
      <c r="M112" s="75"/>
      <c r="N112" s="75"/>
      <c r="O112" s="75"/>
      <c r="P112" s="75"/>
      <c r="Q112" s="75"/>
      <c r="R112" s="109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5"/>
      <c r="BD112" s="75"/>
      <c r="BE112" s="75"/>
      <c r="BF112" s="75"/>
      <c r="BG112" s="79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4"/>
    </row>
    <row r="113" spans="1:99" x14ac:dyDescent="0.25">
      <c r="A113" s="74"/>
      <c r="B113" s="74"/>
      <c r="C113" s="74"/>
      <c r="D113" s="74"/>
      <c r="E113" s="74"/>
      <c r="F113" s="75"/>
      <c r="G113" s="75"/>
      <c r="H113" s="75"/>
      <c r="I113" s="75"/>
      <c r="J113" s="109"/>
      <c r="K113" s="75"/>
      <c r="L113" s="75"/>
      <c r="M113" s="75"/>
      <c r="N113" s="75"/>
      <c r="O113" s="75"/>
      <c r="P113" s="75"/>
      <c r="Q113" s="75"/>
      <c r="R113" s="109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9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5"/>
      <c r="BY113" s="75"/>
      <c r="BZ113" s="75"/>
      <c r="CA113" s="75"/>
      <c r="CB113" s="75"/>
      <c r="CC113" s="75"/>
      <c r="CD113" s="75"/>
      <c r="CE113" s="75"/>
      <c r="CF113" s="75"/>
      <c r="CG113" s="75"/>
      <c r="CH113" s="75"/>
      <c r="CI113" s="75"/>
      <c r="CJ113" s="75"/>
      <c r="CK113" s="75"/>
      <c r="CL113" s="75"/>
      <c r="CM113" s="75"/>
      <c r="CN113" s="75"/>
      <c r="CO113" s="75"/>
      <c r="CP113" s="75"/>
      <c r="CQ113" s="75"/>
      <c r="CR113" s="75"/>
      <c r="CS113" s="75"/>
      <c r="CT113" s="75"/>
      <c r="CU113" s="74"/>
    </row>
  </sheetData>
  <mergeCells count="35">
    <mergeCell ref="B107:E107"/>
    <mergeCell ref="B103:CR103"/>
    <mergeCell ref="B104:CR104"/>
    <mergeCell ref="F8:R10"/>
    <mergeCell ref="G11:I11"/>
    <mergeCell ref="S10:Z11"/>
    <mergeCell ref="AA10:AI11"/>
    <mergeCell ref="S8:AI9"/>
    <mergeCell ref="AJ8:AX9"/>
    <mergeCell ref="AJ10:AP11"/>
    <mergeCell ref="CL73:CR73"/>
    <mergeCell ref="A83:C83"/>
    <mergeCell ref="A88:C88"/>
    <mergeCell ref="A98:E98"/>
    <mergeCell ref="A100:C100"/>
    <mergeCell ref="B102:CR102"/>
    <mergeCell ref="BY10:CD11"/>
    <mergeCell ref="CL10:CP11"/>
    <mergeCell ref="CU8:CU13"/>
    <mergeCell ref="AY10:BD11"/>
    <mergeCell ref="CL8:CT9"/>
    <mergeCell ref="CE10:CK11"/>
    <mergeCell ref="BY8:CK9"/>
    <mergeCell ref="CQ10:CT11"/>
    <mergeCell ref="AQ10:AX11"/>
    <mergeCell ref="BE10:BK11"/>
    <mergeCell ref="AY8:BK9"/>
    <mergeCell ref="BL8:BX9"/>
    <mergeCell ref="BR10:BX11"/>
    <mergeCell ref="BL10:BQ11"/>
    <mergeCell ref="A8:A12"/>
    <mergeCell ref="B8:B12"/>
    <mergeCell ref="C8:C12"/>
    <mergeCell ref="D8:D12"/>
    <mergeCell ref="E8:E12"/>
  </mergeCells>
  <pageMargins left="0.7" right="0.7" top="0.75" bottom="0.75" header="0.3" footer="0.3"/>
  <pageSetup paperSize="8" scale="43" fitToHeight="0" orientation="landscape" r:id="rId1"/>
  <ignoredErrors>
    <ignoredError sqref="L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mpilinska</dc:creator>
  <cp:lastModifiedBy>Użytkownik systemu Windows</cp:lastModifiedBy>
  <cp:lastPrinted>2023-09-15T06:59:02Z</cp:lastPrinted>
  <dcterms:created xsi:type="dcterms:W3CDTF">2023-07-05T06:14:47Z</dcterms:created>
  <dcterms:modified xsi:type="dcterms:W3CDTF">2023-10-10T07:47:57Z</dcterms:modified>
</cp:coreProperties>
</file>